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1548" windowWidth="9576" windowHeight="1560"/>
  </bookViews>
  <sheets>
    <sheet name="REV95" sheetId="1" r:id="rId1"/>
    <sheet name="EXP95" sheetId="2" r:id="rId2"/>
  </sheets>
  <definedNames>
    <definedName name="_REV95">'REV95'!$A$2:$G$177</definedName>
    <definedName name="data">'EXP95'!$N$3:$AE$179</definedName>
    <definedName name="_xlnm.Database">'REV95'!$A$1:$G$177</definedName>
    <definedName name="_xlnm.Print_Titles" localSheetId="1">'EXP95'!$E:$F,'EXP95'!$1:$1</definedName>
    <definedName name="REVENUE___LSF_ALL_DISTRICTS">#REF!</definedName>
    <definedName name="rrev95">'REV95'!$A$2:$K$177</definedName>
  </definedNames>
  <calcPr calcId="152511"/>
</workbook>
</file>

<file path=xl/calcChain.xml><?xml version="1.0" encoding="utf-8"?>
<calcChain xmlns="http://schemas.openxmlformats.org/spreadsheetml/2006/main">
  <c r="W3" i="2" l="1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B3" i="2"/>
  <c r="W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W5" i="2"/>
  <c r="AE5" i="2"/>
  <c r="BB5" i="2" s="1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W6" i="2"/>
  <c r="AE6" i="2"/>
  <c r="BB6" i="2" s="1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W7" i="2"/>
  <c r="AU7" i="2" s="1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V7" i="2"/>
  <c r="AW7" i="2"/>
  <c r="AX7" i="2"/>
  <c r="AY7" i="2"/>
  <c r="AZ7" i="2"/>
  <c r="BA7" i="2"/>
  <c r="BB7" i="2"/>
  <c r="W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W9" i="2"/>
  <c r="AE9" i="2"/>
  <c r="BB9" i="2" s="1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W10" i="2"/>
  <c r="AE10" i="2"/>
  <c r="BB10" i="2" s="1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W11" i="2"/>
  <c r="AU11" i="2" s="1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V11" i="2"/>
  <c r="AW11" i="2"/>
  <c r="AX11" i="2"/>
  <c r="AY11" i="2"/>
  <c r="AZ11" i="2"/>
  <c r="BA11" i="2"/>
  <c r="BB11" i="2"/>
  <c r="W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W13" i="2"/>
  <c r="AE13" i="2"/>
  <c r="BB13" i="2" s="1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W14" i="2"/>
  <c r="AE14" i="2"/>
  <c r="BB14" i="2" s="1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W15" i="2"/>
  <c r="AU15" i="2" s="1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V15" i="2"/>
  <c r="AW15" i="2"/>
  <c r="AX15" i="2"/>
  <c r="AY15" i="2"/>
  <c r="AZ15" i="2"/>
  <c r="BA15" i="2"/>
  <c r="BB15" i="2"/>
  <c r="W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W17" i="2"/>
  <c r="AE17" i="2"/>
  <c r="BB17" i="2" s="1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W18" i="2"/>
  <c r="AE18" i="2"/>
  <c r="BB18" i="2" s="1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W19" i="2"/>
  <c r="AU19" i="2" s="1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V19" i="2"/>
  <c r="AW19" i="2"/>
  <c r="AX19" i="2"/>
  <c r="AY19" i="2"/>
  <c r="AZ19" i="2"/>
  <c r="BA19" i="2"/>
  <c r="BB19" i="2"/>
  <c r="W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W21" i="2"/>
  <c r="AE21" i="2"/>
  <c r="BB21" i="2" s="1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W22" i="2"/>
  <c r="AE22" i="2"/>
  <c r="BB22" i="2" s="1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W23" i="2"/>
  <c r="AU23" i="2" s="1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V23" i="2"/>
  <c r="AW23" i="2"/>
  <c r="AX23" i="2"/>
  <c r="AY23" i="2"/>
  <c r="AZ23" i="2"/>
  <c r="BA23" i="2"/>
  <c r="BB23" i="2"/>
  <c r="W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W25" i="2"/>
  <c r="AE25" i="2"/>
  <c r="BB25" i="2" s="1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W26" i="2"/>
  <c r="AE26" i="2"/>
  <c r="BB26" i="2" s="1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W27" i="2"/>
  <c r="AU27" i="2" s="1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V27" i="2"/>
  <c r="AW27" i="2"/>
  <c r="AX27" i="2"/>
  <c r="AY27" i="2"/>
  <c r="AZ27" i="2"/>
  <c r="BA27" i="2"/>
  <c r="BB27" i="2"/>
  <c r="W28" i="2"/>
  <c r="AU28" i="2" s="1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V28" i="2"/>
  <c r="AW28" i="2"/>
  <c r="AX28" i="2"/>
  <c r="AY28" i="2"/>
  <c r="AZ28" i="2"/>
  <c r="BA28" i="2"/>
  <c r="BB28" i="2"/>
  <c r="W29" i="2"/>
  <c r="AE29" i="2"/>
  <c r="BB29" i="2" s="1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W30" i="2"/>
  <c r="AE30" i="2"/>
  <c r="BB30" i="2" s="1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W31" i="2"/>
  <c r="AU31" i="2" s="1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V31" i="2"/>
  <c r="AW31" i="2"/>
  <c r="AX31" i="2"/>
  <c r="AY31" i="2"/>
  <c r="AZ31" i="2"/>
  <c r="BA31" i="2"/>
  <c r="BB31" i="2"/>
  <c r="W32" i="2"/>
  <c r="AU32" i="2" s="1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V32" i="2"/>
  <c r="AW32" i="2"/>
  <c r="AX32" i="2"/>
  <c r="AY32" i="2"/>
  <c r="AZ32" i="2"/>
  <c r="BA32" i="2"/>
  <c r="BB32" i="2"/>
  <c r="W33" i="2"/>
  <c r="AE33" i="2"/>
  <c r="BB33" i="2" s="1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W34" i="2"/>
  <c r="AE34" i="2"/>
  <c r="BB34" i="2" s="1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W35" i="2"/>
  <c r="AU35" i="2" s="1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V35" i="2"/>
  <c r="AW35" i="2"/>
  <c r="AX35" i="2"/>
  <c r="AY35" i="2"/>
  <c r="AZ35" i="2"/>
  <c r="BA35" i="2"/>
  <c r="BB35" i="2"/>
  <c r="W36" i="2"/>
  <c r="AU36" i="2" s="1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V36" i="2"/>
  <c r="AW36" i="2"/>
  <c r="AX36" i="2"/>
  <c r="AY36" i="2"/>
  <c r="AZ36" i="2"/>
  <c r="BA36" i="2"/>
  <c r="BB36" i="2"/>
  <c r="W37" i="2"/>
  <c r="AE37" i="2"/>
  <c r="BB37" i="2" s="1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W38" i="2"/>
  <c r="AE38" i="2"/>
  <c r="BB38" i="2" s="1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W39" i="2"/>
  <c r="AU39" i="2" s="1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V39" i="2"/>
  <c r="AW39" i="2"/>
  <c r="AX39" i="2"/>
  <c r="AY39" i="2"/>
  <c r="AZ39" i="2"/>
  <c r="BA39" i="2"/>
  <c r="BB39" i="2"/>
  <c r="W40" i="2"/>
  <c r="AU40" i="2" s="1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V40" i="2"/>
  <c r="AW40" i="2"/>
  <c r="AX40" i="2"/>
  <c r="AY40" i="2"/>
  <c r="AZ40" i="2"/>
  <c r="BA40" i="2"/>
  <c r="BB40" i="2"/>
  <c r="W41" i="2"/>
  <c r="AE41" i="2"/>
  <c r="BB41" i="2" s="1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W42" i="2"/>
  <c r="AE42" i="2"/>
  <c r="BB42" i="2" s="1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W43" i="2"/>
  <c r="AU43" i="2" s="1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V43" i="2"/>
  <c r="AW43" i="2"/>
  <c r="AX43" i="2"/>
  <c r="AY43" i="2"/>
  <c r="AZ43" i="2"/>
  <c r="BA43" i="2"/>
  <c r="BB43" i="2"/>
  <c r="W44" i="2"/>
  <c r="AU44" i="2" s="1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V44" i="2"/>
  <c r="AW44" i="2"/>
  <c r="AX44" i="2"/>
  <c r="AY44" i="2"/>
  <c r="AZ44" i="2"/>
  <c r="BA44" i="2"/>
  <c r="BB44" i="2"/>
  <c r="W45" i="2"/>
  <c r="AE45" i="2"/>
  <c r="BB45" i="2" s="1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W46" i="2"/>
  <c r="AE46" i="2"/>
  <c r="BB46" i="2" s="1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W47" i="2"/>
  <c r="AU47" i="2" s="1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V47" i="2"/>
  <c r="AW47" i="2"/>
  <c r="AX47" i="2"/>
  <c r="AY47" i="2"/>
  <c r="AZ47" i="2"/>
  <c r="BA47" i="2"/>
  <c r="BB47" i="2"/>
  <c r="W48" i="2"/>
  <c r="AU48" i="2" s="1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V48" i="2"/>
  <c r="AW48" i="2"/>
  <c r="AX48" i="2"/>
  <c r="AY48" i="2"/>
  <c r="AZ48" i="2"/>
  <c r="BA48" i="2"/>
  <c r="BB48" i="2"/>
  <c r="W49" i="2"/>
  <c r="AE49" i="2"/>
  <c r="BB49" i="2" s="1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W50" i="2"/>
  <c r="AE50" i="2"/>
  <c r="BB50" i="2" s="1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W51" i="2"/>
  <c r="AU51" i="2" s="1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V51" i="2"/>
  <c r="AW51" i="2"/>
  <c r="AX51" i="2"/>
  <c r="AY51" i="2"/>
  <c r="AZ51" i="2"/>
  <c r="BA51" i="2"/>
  <c r="BB51" i="2"/>
  <c r="W52" i="2"/>
  <c r="AU52" i="2" s="1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V52" i="2"/>
  <c r="AW52" i="2"/>
  <c r="AX52" i="2"/>
  <c r="AY52" i="2"/>
  <c r="AZ52" i="2"/>
  <c r="BA52" i="2"/>
  <c r="BB52" i="2"/>
  <c r="W53" i="2"/>
  <c r="AE53" i="2"/>
  <c r="BB53" i="2" s="1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W54" i="2"/>
  <c r="AE54" i="2"/>
  <c r="BB54" i="2" s="1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W55" i="2"/>
  <c r="AU55" i="2" s="1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V55" i="2"/>
  <c r="AW55" i="2"/>
  <c r="AX55" i="2"/>
  <c r="AY55" i="2"/>
  <c r="AZ55" i="2"/>
  <c r="BA55" i="2"/>
  <c r="BB55" i="2"/>
  <c r="W56" i="2"/>
  <c r="AU56" i="2" s="1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V56" i="2"/>
  <c r="AW56" i="2"/>
  <c r="AX56" i="2"/>
  <c r="AY56" i="2"/>
  <c r="AZ56" i="2"/>
  <c r="BA56" i="2"/>
  <c r="BB56" i="2"/>
  <c r="W57" i="2"/>
  <c r="AE57" i="2"/>
  <c r="BB57" i="2" s="1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W58" i="2"/>
  <c r="AE58" i="2"/>
  <c r="BB58" i="2" s="1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W59" i="2"/>
  <c r="AU59" i="2" s="1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V59" i="2"/>
  <c r="AW59" i="2"/>
  <c r="AX59" i="2"/>
  <c r="AY59" i="2"/>
  <c r="AZ59" i="2"/>
  <c r="BA59" i="2"/>
  <c r="BB59" i="2"/>
  <c r="W60" i="2"/>
  <c r="AU60" i="2" s="1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V60" i="2"/>
  <c r="AW60" i="2"/>
  <c r="AX60" i="2"/>
  <c r="AY60" i="2"/>
  <c r="AZ60" i="2"/>
  <c r="BA60" i="2"/>
  <c r="BB60" i="2"/>
  <c r="W61" i="2"/>
  <c r="AE61" i="2"/>
  <c r="BB61" i="2" s="1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W62" i="2"/>
  <c r="AE62" i="2"/>
  <c r="BB62" i="2" s="1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W63" i="2"/>
  <c r="AU63" i="2" s="1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V63" i="2"/>
  <c r="AW63" i="2"/>
  <c r="AX63" i="2"/>
  <c r="AY63" i="2"/>
  <c r="AZ63" i="2"/>
  <c r="BA63" i="2"/>
  <c r="BB63" i="2"/>
  <c r="W64" i="2"/>
  <c r="AU64" i="2" s="1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V64" i="2"/>
  <c r="AW64" i="2"/>
  <c r="AX64" i="2"/>
  <c r="AY64" i="2"/>
  <c r="AZ64" i="2"/>
  <c r="BA64" i="2"/>
  <c r="BB64" i="2"/>
  <c r="W65" i="2"/>
  <c r="AE65" i="2"/>
  <c r="BB65" i="2" s="1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W66" i="2"/>
  <c r="AE66" i="2"/>
  <c r="BB66" i="2" s="1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W67" i="2"/>
  <c r="AU67" i="2" s="1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V67" i="2"/>
  <c r="AW67" i="2"/>
  <c r="AX67" i="2"/>
  <c r="AY67" i="2"/>
  <c r="AZ67" i="2"/>
  <c r="BA67" i="2"/>
  <c r="BB67" i="2"/>
  <c r="W68" i="2"/>
  <c r="AU68" i="2" s="1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V68" i="2"/>
  <c r="AW68" i="2"/>
  <c r="AX68" i="2"/>
  <c r="AY68" i="2"/>
  <c r="AZ68" i="2"/>
  <c r="BA68" i="2"/>
  <c r="BB68" i="2"/>
  <c r="W69" i="2"/>
  <c r="AE69" i="2"/>
  <c r="BB69" i="2" s="1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W70" i="2"/>
  <c r="AE70" i="2"/>
  <c r="BB70" i="2" s="1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W71" i="2"/>
  <c r="AU71" i="2" s="1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V71" i="2"/>
  <c r="AW71" i="2"/>
  <c r="AX71" i="2"/>
  <c r="AY71" i="2"/>
  <c r="AZ71" i="2"/>
  <c r="BA71" i="2"/>
  <c r="BB71" i="2"/>
  <c r="W72" i="2"/>
  <c r="AU72" i="2" s="1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V72" i="2"/>
  <c r="AW72" i="2"/>
  <c r="AX72" i="2"/>
  <c r="AY72" i="2"/>
  <c r="AZ72" i="2"/>
  <c r="BA72" i="2"/>
  <c r="BB72" i="2"/>
  <c r="W73" i="2"/>
  <c r="AE73" i="2"/>
  <c r="BB73" i="2" s="1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W74" i="2"/>
  <c r="AE74" i="2"/>
  <c r="BB74" i="2" s="1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W75" i="2"/>
  <c r="AU75" i="2" s="1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V75" i="2"/>
  <c r="AW75" i="2"/>
  <c r="AX75" i="2"/>
  <c r="AY75" i="2"/>
  <c r="AZ75" i="2"/>
  <c r="BA75" i="2"/>
  <c r="BB75" i="2"/>
  <c r="W76" i="2"/>
  <c r="AU76" i="2" s="1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V76" i="2"/>
  <c r="AW76" i="2"/>
  <c r="AX76" i="2"/>
  <c r="AY76" i="2"/>
  <c r="AZ76" i="2"/>
  <c r="BA76" i="2"/>
  <c r="BB76" i="2"/>
  <c r="W77" i="2"/>
  <c r="AE77" i="2"/>
  <c r="BB77" i="2" s="1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W78" i="2"/>
  <c r="AE78" i="2"/>
  <c r="BB78" i="2" s="1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W79" i="2"/>
  <c r="AU79" i="2" s="1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V79" i="2"/>
  <c r="AW79" i="2"/>
  <c r="AX79" i="2"/>
  <c r="AY79" i="2"/>
  <c r="AZ79" i="2"/>
  <c r="BA79" i="2"/>
  <c r="BB79" i="2"/>
  <c r="W80" i="2"/>
  <c r="AU80" i="2" s="1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V80" i="2"/>
  <c r="AW80" i="2"/>
  <c r="AX80" i="2"/>
  <c r="AY80" i="2"/>
  <c r="AZ80" i="2"/>
  <c r="BA80" i="2"/>
  <c r="BB80" i="2"/>
  <c r="W81" i="2"/>
  <c r="AE81" i="2"/>
  <c r="BB81" i="2" s="1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W82" i="2"/>
  <c r="AE82" i="2"/>
  <c r="BB82" i="2" s="1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W83" i="2"/>
  <c r="AU83" i="2" s="1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V83" i="2"/>
  <c r="AW83" i="2"/>
  <c r="AX83" i="2"/>
  <c r="AY83" i="2"/>
  <c r="AZ83" i="2"/>
  <c r="BA83" i="2"/>
  <c r="BB83" i="2"/>
  <c r="W84" i="2"/>
  <c r="AU84" i="2" s="1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V84" i="2"/>
  <c r="AW84" i="2"/>
  <c r="AX84" i="2"/>
  <c r="AY84" i="2"/>
  <c r="AZ84" i="2"/>
  <c r="BA84" i="2"/>
  <c r="BB84" i="2"/>
  <c r="W85" i="2"/>
  <c r="AE85" i="2"/>
  <c r="BB85" i="2" s="1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W86" i="2"/>
  <c r="AE86" i="2"/>
  <c r="BB86" i="2" s="1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W87" i="2"/>
  <c r="AU87" i="2" s="1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V87" i="2"/>
  <c r="AW87" i="2"/>
  <c r="AX87" i="2"/>
  <c r="AY87" i="2"/>
  <c r="AZ87" i="2"/>
  <c r="BA87" i="2"/>
  <c r="BB87" i="2"/>
  <c r="W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W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W90" i="2"/>
  <c r="AE90" i="2"/>
  <c r="BB90" i="2" s="1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W91" i="2"/>
  <c r="AU91" i="2" s="1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V91" i="2"/>
  <c r="AW91" i="2"/>
  <c r="AX91" i="2"/>
  <c r="AY91" i="2"/>
  <c r="AZ91" i="2"/>
  <c r="BA91" i="2"/>
  <c r="BB91" i="2"/>
  <c r="W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W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W94" i="2"/>
  <c r="AE94" i="2"/>
  <c r="BB94" i="2" s="1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W95" i="2"/>
  <c r="AU95" i="2" s="1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V95" i="2"/>
  <c r="AW95" i="2"/>
  <c r="AX95" i="2"/>
  <c r="AY95" i="2"/>
  <c r="AZ95" i="2"/>
  <c r="BA95" i="2"/>
  <c r="BB95" i="2"/>
  <c r="W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W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W98" i="2"/>
  <c r="AE98" i="2"/>
  <c r="BB98" i="2" s="1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W99" i="2"/>
  <c r="AU99" i="2" s="1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V99" i="2"/>
  <c r="AW99" i="2"/>
  <c r="AX99" i="2"/>
  <c r="AY99" i="2"/>
  <c r="AZ99" i="2"/>
  <c r="BA99" i="2"/>
  <c r="BB99" i="2"/>
  <c r="W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W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W102" i="2"/>
  <c r="AE102" i="2"/>
  <c r="BB102" i="2" s="1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W103" i="2"/>
  <c r="AU103" i="2" s="1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V103" i="2"/>
  <c r="AW103" i="2"/>
  <c r="AX103" i="2"/>
  <c r="AY103" i="2"/>
  <c r="AZ103" i="2"/>
  <c r="BA103" i="2"/>
  <c r="BB103" i="2"/>
  <c r="W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W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W106" i="2"/>
  <c r="AE106" i="2"/>
  <c r="BB106" i="2" s="1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W107" i="2"/>
  <c r="AU107" i="2" s="1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V107" i="2"/>
  <c r="AW107" i="2"/>
  <c r="AX107" i="2"/>
  <c r="AY107" i="2"/>
  <c r="AZ107" i="2"/>
  <c r="BA107" i="2"/>
  <c r="BB107" i="2"/>
  <c r="W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W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W110" i="2"/>
  <c r="AE110" i="2"/>
  <c r="BB110" i="2" s="1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W111" i="2"/>
  <c r="AU111" i="2" s="1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V111" i="2"/>
  <c r="AW111" i="2"/>
  <c r="AX111" i="2"/>
  <c r="AY111" i="2"/>
  <c r="AZ111" i="2"/>
  <c r="BA111" i="2"/>
  <c r="BB111" i="2"/>
  <c r="W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W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W114" i="2"/>
  <c r="AE114" i="2"/>
  <c r="BB114" i="2" s="1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W115" i="2"/>
  <c r="AU115" i="2" s="1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V115" i="2"/>
  <c r="AW115" i="2"/>
  <c r="AX115" i="2"/>
  <c r="AY115" i="2"/>
  <c r="AZ115" i="2"/>
  <c r="BA115" i="2"/>
  <c r="BB115" i="2"/>
  <c r="W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W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W118" i="2"/>
  <c r="AE118" i="2"/>
  <c r="BB118" i="2" s="1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W119" i="2"/>
  <c r="AU119" i="2" s="1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V119" i="2"/>
  <c r="AW119" i="2"/>
  <c r="AX119" i="2"/>
  <c r="AY119" i="2"/>
  <c r="AZ119" i="2"/>
  <c r="BA119" i="2"/>
  <c r="BB119" i="2"/>
  <c r="W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W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W122" i="2"/>
  <c r="AE122" i="2"/>
  <c r="BB122" i="2" s="1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W123" i="2"/>
  <c r="AU123" i="2" s="1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V123" i="2"/>
  <c r="AW123" i="2"/>
  <c r="AX123" i="2"/>
  <c r="AY123" i="2"/>
  <c r="AZ123" i="2"/>
  <c r="BA123" i="2"/>
  <c r="BB123" i="2"/>
  <c r="W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AY124" i="2"/>
  <c r="AZ124" i="2"/>
  <c r="BA124" i="2"/>
  <c r="BB124" i="2"/>
  <c r="W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AY125" i="2"/>
  <c r="AZ125" i="2"/>
  <c r="BA125" i="2"/>
  <c r="BB125" i="2"/>
  <c r="W126" i="2"/>
  <c r="AE126" i="2"/>
  <c r="BB126" i="2" s="1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AY126" i="2"/>
  <c r="AZ126" i="2"/>
  <c r="BA126" i="2"/>
  <c r="W127" i="2"/>
  <c r="AU127" i="2" s="1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V127" i="2"/>
  <c r="AW127" i="2"/>
  <c r="AX127" i="2"/>
  <c r="AY127" i="2"/>
  <c r="AZ127" i="2"/>
  <c r="BA127" i="2"/>
  <c r="BB127" i="2"/>
  <c r="W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W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W130" i="2"/>
  <c r="AE130" i="2"/>
  <c r="BB130" i="2" s="1"/>
  <c r="AF130" i="2"/>
  <c r="AG130" i="2"/>
  <c r="AH130" i="2"/>
  <c r="AI130" i="2"/>
  <c r="AJ130" i="2"/>
  <c r="AK130" i="2"/>
  <c r="AL130" i="2"/>
  <c r="AM130" i="2"/>
  <c r="AN130" i="2"/>
  <c r="AO130" i="2"/>
  <c r="AP130" i="2"/>
  <c r="AQ130" i="2"/>
  <c r="AR130" i="2"/>
  <c r="AS130" i="2"/>
  <c r="AT130" i="2"/>
  <c r="AU130" i="2"/>
  <c r="AV130" i="2"/>
  <c r="AW130" i="2"/>
  <c r="AX130" i="2"/>
  <c r="AY130" i="2"/>
  <c r="AZ130" i="2"/>
  <c r="BA130" i="2"/>
  <c r="W131" i="2"/>
  <c r="AU131" i="2" s="1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1" i="2"/>
  <c r="AS131" i="2"/>
  <c r="AT131" i="2"/>
  <c r="AV131" i="2"/>
  <c r="AW131" i="2"/>
  <c r="AX131" i="2"/>
  <c r="AY131" i="2"/>
  <c r="AZ131" i="2"/>
  <c r="BA131" i="2"/>
  <c r="BB131" i="2"/>
  <c r="W132" i="2"/>
  <c r="AE132" i="2"/>
  <c r="AF132" i="2"/>
  <c r="AG132" i="2"/>
  <c r="AH132" i="2"/>
  <c r="AI132" i="2"/>
  <c r="AJ132" i="2"/>
  <c r="AK132" i="2"/>
  <c r="AL132" i="2"/>
  <c r="AM132" i="2"/>
  <c r="AN132" i="2"/>
  <c r="AO132" i="2"/>
  <c r="AP132" i="2"/>
  <c r="AQ132" i="2"/>
  <c r="AR132" i="2"/>
  <c r="AS132" i="2"/>
  <c r="AT132" i="2"/>
  <c r="AU132" i="2"/>
  <c r="AV132" i="2"/>
  <c r="AW132" i="2"/>
  <c r="AX132" i="2"/>
  <c r="AY132" i="2"/>
  <c r="AZ132" i="2"/>
  <c r="BA132" i="2"/>
  <c r="BB132" i="2"/>
  <c r="W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W134" i="2"/>
  <c r="AE134" i="2"/>
  <c r="BB134" i="2" s="1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AW134" i="2"/>
  <c r="AX134" i="2"/>
  <c r="AY134" i="2"/>
  <c r="AZ134" i="2"/>
  <c r="BA134" i="2"/>
  <c r="W135" i="2"/>
  <c r="AU135" i="2" s="1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V135" i="2"/>
  <c r="AW135" i="2"/>
  <c r="AX135" i="2"/>
  <c r="AY135" i="2"/>
  <c r="AZ135" i="2"/>
  <c r="BA135" i="2"/>
  <c r="BB135" i="2"/>
  <c r="W136" i="2"/>
  <c r="AE136" i="2"/>
  <c r="AF136" i="2"/>
  <c r="AG136" i="2"/>
  <c r="AH136" i="2"/>
  <c r="AI136" i="2"/>
  <c r="AJ136" i="2"/>
  <c r="AK136" i="2"/>
  <c r="AL136" i="2"/>
  <c r="AM136" i="2"/>
  <c r="AN136" i="2"/>
  <c r="AO136" i="2"/>
  <c r="AP136" i="2"/>
  <c r="AQ136" i="2"/>
  <c r="AR136" i="2"/>
  <c r="AS136" i="2"/>
  <c r="AT136" i="2"/>
  <c r="AU136" i="2"/>
  <c r="AV136" i="2"/>
  <c r="AW136" i="2"/>
  <c r="AX136" i="2"/>
  <c r="AY136" i="2"/>
  <c r="AZ136" i="2"/>
  <c r="BA136" i="2"/>
  <c r="BB136" i="2"/>
  <c r="W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AS137" i="2"/>
  <c r="AT137" i="2"/>
  <c r="AU137" i="2"/>
  <c r="AV137" i="2"/>
  <c r="AW137" i="2"/>
  <c r="AX137" i="2"/>
  <c r="AY137" i="2"/>
  <c r="AZ137" i="2"/>
  <c r="BA137" i="2"/>
  <c r="BB137" i="2"/>
  <c r="W138" i="2"/>
  <c r="AE138" i="2"/>
  <c r="BB138" i="2" s="1"/>
  <c r="AF138" i="2"/>
  <c r="AG138" i="2"/>
  <c r="AH138" i="2"/>
  <c r="AI138" i="2"/>
  <c r="AJ138" i="2"/>
  <c r="AK138" i="2"/>
  <c r="AL138" i="2"/>
  <c r="AM138" i="2"/>
  <c r="AN138" i="2"/>
  <c r="AO138" i="2"/>
  <c r="AP138" i="2"/>
  <c r="AQ138" i="2"/>
  <c r="AR138" i="2"/>
  <c r="AS138" i="2"/>
  <c r="AT138" i="2"/>
  <c r="AU138" i="2"/>
  <c r="AV138" i="2"/>
  <c r="AW138" i="2"/>
  <c r="AX138" i="2"/>
  <c r="AY138" i="2"/>
  <c r="AZ138" i="2"/>
  <c r="BA138" i="2"/>
  <c r="W139" i="2"/>
  <c r="AU139" i="2" s="1"/>
  <c r="AE139" i="2"/>
  <c r="AF139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V139" i="2"/>
  <c r="AW139" i="2"/>
  <c r="AX139" i="2"/>
  <c r="AY139" i="2"/>
  <c r="AZ139" i="2"/>
  <c r="BA139" i="2"/>
  <c r="BB139" i="2"/>
  <c r="W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W141" i="2"/>
  <c r="AE141" i="2"/>
  <c r="AF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AS141" i="2"/>
  <c r="AT141" i="2"/>
  <c r="AU141" i="2"/>
  <c r="AV141" i="2"/>
  <c r="AW141" i="2"/>
  <c r="AX141" i="2"/>
  <c r="AY141" i="2"/>
  <c r="AZ141" i="2"/>
  <c r="BA141" i="2"/>
  <c r="BB141" i="2"/>
  <c r="W142" i="2"/>
  <c r="AE142" i="2"/>
  <c r="BB142" i="2" s="1"/>
  <c r="AF142" i="2"/>
  <c r="AG142" i="2"/>
  <c r="AH142" i="2"/>
  <c r="AI142" i="2"/>
  <c r="AJ142" i="2"/>
  <c r="AK142" i="2"/>
  <c r="AL142" i="2"/>
  <c r="AM142" i="2"/>
  <c r="AN142" i="2"/>
  <c r="AO142" i="2"/>
  <c r="AP142" i="2"/>
  <c r="AQ142" i="2"/>
  <c r="AR142" i="2"/>
  <c r="AS142" i="2"/>
  <c r="AT142" i="2"/>
  <c r="AU142" i="2"/>
  <c r="AV142" i="2"/>
  <c r="AW142" i="2"/>
  <c r="AX142" i="2"/>
  <c r="AY142" i="2"/>
  <c r="AZ142" i="2"/>
  <c r="BA142" i="2"/>
  <c r="W143" i="2"/>
  <c r="AU143" i="2" s="1"/>
  <c r="AE143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3" i="2"/>
  <c r="AS143" i="2"/>
  <c r="AT143" i="2"/>
  <c r="AV143" i="2"/>
  <c r="AW143" i="2"/>
  <c r="AX143" i="2"/>
  <c r="AY143" i="2"/>
  <c r="AZ143" i="2"/>
  <c r="BA143" i="2"/>
  <c r="BB143" i="2"/>
  <c r="W144" i="2"/>
  <c r="AE144" i="2"/>
  <c r="AF144" i="2"/>
  <c r="AG144" i="2"/>
  <c r="AH144" i="2"/>
  <c r="AI144" i="2"/>
  <c r="AJ144" i="2"/>
  <c r="AK144" i="2"/>
  <c r="AL144" i="2"/>
  <c r="AM144" i="2"/>
  <c r="AN144" i="2"/>
  <c r="AO144" i="2"/>
  <c r="AP144" i="2"/>
  <c r="AQ144" i="2"/>
  <c r="AR144" i="2"/>
  <c r="AS144" i="2"/>
  <c r="AT144" i="2"/>
  <c r="AU144" i="2"/>
  <c r="AV144" i="2"/>
  <c r="AW144" i="2"/>
  <c r="AX144" i="2"/>
  <c r="AY144" i="2"/>
  <c r="AZ144" i="2"/>
  <c r="BA144" i="2"/>
  <c r="BB144" i="2"/>
  <c r="W14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BA145" i="2"/>
  <c r="BB145" i="2"/>
  <c r="W146" i="2"/>
  <c r="AE146" i="2"/>
  <c r="BB146" i="2" s="1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AV146" i="2"/>
  <c r="AW146" i="2"/>
  <c r="AX146" i="2"/>
  <c r="AY146" i="2"/>
  <c r="AZ146" i="2"/>
  <c r="BA146" i="2"/>
  <c r="W147" i="2"/>
  <c r="AU147" i="2" s="1"/>
  <c r="AE147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V147" i="2"/>
  <c r="AW147" i="2"/>
  <c r="AX147" i="2"/>
  <c r="AY147" i="2"/>
  <c r="AZ147" i="2"/>
  <c r="BA147" i="2"/>
  <c r="BB147" i="2"/>
  <c r="W148" i="2"/>
  <c r="AE148" i="2"/>
  <c r="AF148" i="2"/>
  <c r="AG148" i="2"/>
  <c r="AH148" i="2"/>
  <c r="AI148" i="2"/>
  <c r="AJ148" i="2"/>
  <c r="AK148" i="2"/>
  <c r="AL148" i="2"/>
  <c r="AM148" i="2"/>
  <c r="AN148" i="2"/>
  <c r="AO148" i="2"/>
  <c r="AP148" i="2"/>
  <c r="AQ148" i="2"/>
  <c r="AR148" i="2"/>
  <c r="AS148" i="2"/>
  <c r="AT148" i="2"/>
  <c r="AU148" i="2"/>
  <c r="AV148" i="2"/>
  <c r="AW148" i="2"/>
  <c r="AX148" i="2"/>
  <c r="AY148" i="2"/>
  <c r="AZ148" i="2"/>
  <c r="BA148" i="2"/>
  <c r="BB148" i="2"/>
  <c r="W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49" i="2"/>
  <c r="AS149" i="2"/>
  <c r="AT149" i="2"/>
  <c r="AU149" i="2"/>
  <c r="AV149" i="2"/>
  <c r="AW149" i="2"/>
  <c r="AX149" i="2"/>
  <c r="AY149" i="2"/>
  <c r="AZ149" i="2"/>
  <c r="BA149" i="2"/>
  <c r="BB149" i="2"/>
  <c r="W150" i="2"/>
  <c r="AE150" i="2"/>
  <c r="BB150" i="2" s="1"/>
  <c r="AF150" i="2"/>
  <c r="AG150" i="2"/>
  <c r="AH150" i="2"/>
  <c r="AI150" i="2"/>
  <c r="AJ150" i="2"/>
  <c r="AK150" i="2"/>
  <c r="AL150" i="2"/>
  <c r="AM150" i="2"/>
  <c r="AN150" i="2"/>
  <c r="AO150" i="2"/>
  <c r="AP150" i="2"/>
  <c r="AQ150" i="2"/>
  <c r="AR150" i="2"/>
  <c r="AS150" i="2"/>
  <c r="AT150" i="2"/>
  <c r="AU150" i="2"/>
  <c r="AV150" i="2"/>
  <c r="AW150" i="2"/>
  <c r="AX150" i="2"/>
  <c r="AY150" i="2"/>
  <c r="AZ150" i="2"/>
  <c r="BA150" i="2"/>
  <c r="W151" i="2"/>
  <c r="AU151" i="2" s="1"/>
  <c r="AE151" i="2"/>
  <c r="AF151" i="2"/>
  <c r="AG151" i="2"/>
  <c r="AH151" i="2"/>
  <c r="AI151" i="2"/>
  <c r="AJ151" i="2"/>
  <c r="AK151" i="2"/>
  <c r="AL151" i="2"/>
  <c r="AM151" i="2"/>
  <c r="AN151" i="2"/>
  <c r="AO151" i="2"/>
  <c r="AP151" i="2"/>
  <c r="AQ151" i="2"/>
  <c r="AR151" i="2"/>
  <c r="AS151" i="2"/>
  <c r="AT151" i="2"/>
  <c r="AV151" i="2"/>
  <c r="AW151" i="2"/>
  <c r="AX151" i="2"/>
  <c r="AY151" i="2"/>
  <c r="AZ151" i="2"/>
  <c r="BA151" i="2"/>
  <c r="BB151" i="2"/>
  <c r="W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AT152" i="2"/>
  <c r="AU152" i="2"/>
  <c r="AV152" i="2"/>
  <c r="AW152" i="2"/>
  <c r="AX152" i="2"/>
  <c r="AY152" i="2"/>
  <c r="AZ152" i="2"/>
  <c r="BA152" i="2"/>
  <c r="BB152" i="2"/>
  <c r="W153" i="2"/>
  <c r="AE153" i="2"/>
  <c r="AF153" i="2"/>
  <c r="AG153" i="2"/>
  <c r="AH153" i="2"/>
  <c r="AI153" i="2"/>
  <c r="AJ153" i="2"/>
  <c r="AK153" i="2"/>
  <c r="AL153" i="2"/>
  <c r="AM153" i="2"/>
  <c r="AN153" i="2"/>
  <c r="AO153" i="2"/>
  <c r="AP153" i="2"/>
  <c r="AQ153" i="2"/>
  <c r="AR153" i="2"/>
  <c r="AS153" i="2"/>
  <c r="AT153" i="2"/>
  <c r="AU153" i="2"/>
  <c r="AV153" i="2"/>
  <c r="AW153" i="2"/>
  <c r="AX153" i="2"/>
  <c r="AY153" i="2"/>
  <c r="AZ153" i="2"/>
  <c r="BA153" i="2"/>
  <c r="BB153" i="2"/>
  <c r="W154" i="2"/>
  <c r="AE154" i="2"/>
  <c r="BB154" i="2" s="1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AW154" i="2"/>
  <c r="AX154" i="2"/>
  <c r="AY154" i="2"/>
  <c r="AZ154" i="2"/>
  <c r="BA154" i="2"/>
  <c r="W155" i="2"/>
  <c r="AU155" i="2" s="1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5" i="2"/>
  <c r="AS155" i="2"/>
  <c r="AT155" i="2"/>
  <c r="AV155" i="2"/>
  <c r="AW155" i="2"/>
  <c r="AX155" i="2"/>
  <c r="AY155" i="2"/>
  <c r="AZ155" i="2"/>
  <c r="BA155" i="2"/>
  <c r="BB155" i="2"/>
  <c r="W156" i="2"/>
  <c r="AE156" i="2"/>
  <c r="AF156" i="2"/>
  <c r="AG156" i="2"/>
  <c r="AH156" i="2"/>
  <c r="AI156" i="2"/>
  <c r="AJ156" i="2"/>
  <c r="AK156" i="2"/>
  <c r="AL156" i="2"/>
  <c r="AM156" i="2"/>
  <c r="AN156" i="2"/>
  <c r="AO156" i="2"/>
  <c r="AP156" i="2"/>
  <c r="AQ156" i="2"/>
  <c r="AR156" i="2"/>
  <c r="AS156" i="2"/>
  <c r="AT156" i="2"/>
  <c r="AU156" i="2"/>
  <c r="AV156" i="2"/>
  <c r="AW156" i="2"/>
  <c r="AX156" i="2"/>
  <c r="AY156" i="2"/>
  <c r="AZ156" i="2"/>
  <c r="BA156" i="2"/>
  <c r="BB156" i="2"/>
  <c r="W157" i="2"/>
  <c r="AE157" i="2"/>
  <c r="AF157" i="2"/>
  <c r="AG157" i="2"/>
  <c r="AH157" i="2"/>
  <c r="AI157" i="2"/>
  <c r="AJ157" i="2"/>
  <c r="AK157" i="2"/>
  <c r="AL157" i="2"/>
  <c r="AM157" i="2"/>
  <c r="AN157" i="2"/>
  <c r="AO157" i="2"/>
  <c r="AP157" i="2"/>
  <c r="AQ157" i="2"/>
  <c r="AR157" i="2"/>
  <c r="AS157" i="2"/>
  <c r="AT157" i="2"/>
  <c r="AU157" i="2"/>
  <c r="AV157" i="2"/>
  <c r="AW157" i="2"/>
  <c r="AX157" i="2"/>
  <c r="AY157" i="2"/>
  <c r="AZ157" i="2"/>
  <c r="BA157" i="2"/>
  <c r="BB157" i="2"/>
  <c r="W158" i="2"/>
  <c r="AE158" i="2"/>
  <c r="BB158" i="2" s="1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8" i="2"/>
  <c r="AS158" i="2"/>
  <c r="AT158" i="2"/>
  <c r="AU158" i="2"/>
  <c r="AV158" i="2"/>
  <c r="AW158" i="2"/>
  <c r="AX158" i="2"/>
  <c r="AY158" i="2"/>
  <c r="AZ158" i="2"/>
  <c r="BA158" i="2"/>
  <c r="W159" i="2"/>
  <c r="AU159" i="2" s="1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V159" i="2"/>
  <c r="AW159" i="2"/>
  <c r="AX159" i="2"/>
  <c r="AY159" i="2"/>
  <c r="AZ159" i="2"/>
  <c r="BA159" i="2"/>
  <c r="BB159" i="2"/>
  <c r="W160" i="2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S160" i="2"/>
  <c r="AT160" i="2"/>
  <c r="AU160" i="2"/>
  <c r="AV160" i="2"/>
  <c r="AW160" i="2"/>
  <c r="AX160" i="2"/>
  <c r="AY160" i="2"/>
  <c r="AZ160" i="2"/>
  <c r="BA160" i="2"/>
  <c r="BB160" i="2"/>
  <c r="W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1" i="2"/>
  <c r="AS161" i="2"/>
  <c r="AT161" i="2"/>
  <c r="AU161" i="2"/>
  <c r="AV161" i="2"/>
  <c r="AW161" i="2"/>
  <c r="AX161" i="2"/>
  <c r="AY161" i="2"/>
  <c r="AZ161" i="2"/>
  <c r="BA161" i="2"/>
  <c r="BB161" i="2"/>
  <c r="W162" i="2"/>
  <c r="AE162" i="2"/>
  <c r="BB162" i="2" s="1"/>
  <c r="AF162" i="2"/>
  <c r="AG162" i="2"/>
  <c r="AH162" i="2"/>
  <c r="AI162" i="2"/>
  <c r="AJ162" i="2"/>
  <c r="AK162" i="2"/>
  <c r="AL162" i="2"/>
  <c r="AM162" i="2"/>
  <c r="AN162" i="2"/>
  <c r="AO162" i="2"/>
  <c r="AP162" i="2"/>
  <c r="AQ162" i="2"/>
  <c r="AR162" i="2"/>
  <c r="AS162" i="2"/>
  <c r="AT162" i="2"/>
  <c r="AU162" i="2"/>
  <c r="AV162" i="2"/>
  <c r="AW162" i="2"/>
  <c r="AX162" i="2"/>
  <c r="AY162" i="2"/>
  <c r="AZ162" i="2"/>
  <c r="BA162" i="2"/>
  <c r="W163" i="2"/>
  <c r="AU163" i="2" s="1"/>
  <c r="AE163" i="2"/>
  <c r="AF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T163" i="2"/>
  <c r="AV163" i="2"/>
  <c r="AW163" i="2"/>
  <c r="AX163" i="2"/>
  <c r="AY163" i="2"/>
  <c r="AZ163" i="2"/>
  <c r="BA163" i="2"/>
  <c r="BB163" i="2"/>
  <c r="W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AW164" i="2"/>
  <c r="AX164" i="2"/>
  <c r="AY164" i="2"/>
  <c r="AZ164" i="2"/>
  <c r="BA164" i="2"/>
  <c r="BB164" i="2"/>
  <c r="W165" i="2"/>
  <c r="AE165" i="2"/>
  <c r="AF165" i="2"/>
  <c r="AG165" i="2"/>
  <c r="AH165" i="2"/>
  <c r="AI165" i="2"/>
  <c r="AJ165" i="2"/>
  <c r="AK165" i="2"/>
  <c r="AL165" i="2"/>
  <c r="AM165" i="2"/>
  <c r="AN165" i="2"/>
  <c r="AO165" i="2"/>
  <c r="AP165" i="2"/>
  <c r="AQ165" i="2"/>
  <c r="AR165" i="2"/>
  <c r="AS165" i="2"/>
  <c r="AT165" i="2"/>
  <c r="AU165" i="2"/>
  <c r="AV165" i="2"/>
  <c r="AW165" i="2"/>
  <c r="AX165" i="2"/>
  <c r="AY165" i="2"/>
  <c r="AZ165" i="2"/>
  <c r="BA165" i="2"/>
  <c r="BB165" i="2"/>
  <c r="W166" i="2"/>
  <c r="AE166" i="2"/>
  <c r="BB166" i="2" s="1"/>
  <c r="AF166" i="2"/>
  <c r="AG166" i="2"/>
  <c r="AH166" i="2"/>
  <c r="AI166" i="2"/>
  <c r="AJ166" i="2"/>
  <c r="AK166" i="2"/>
  <c r="AL166" i="2"/>
  <c r="AM166" i="2"/>
  <c r="AN166" i="2"/>
  <c r="AO166" i="2"/>
  <c r="AP166" i="2"/>
  <c r="AQ166" i="2"/>
  <c r="AR166" i="2"/>
  <c r="AS166" i="2"/>
  <c r="AT166" i="2"/>
  <c r="AU166" i="2"/>
  <c r="AV166" i="2"/>
  <c r="AW166" i="2"/>
  <c r="AX166" i="2"/>
  <c r="AY166" i="2"/>
  <c r="AZ166" i="2"/>
  <c r="BA166" i="2"/>
  <c r="W167" i="2"/>
  <c r="AU167" i="2" s="1"/>
  <c r="AE167" i="2"/>
  <c r="AF167" i="2"/>
  <c r="AG167" i="2"/>
  <c r="AH167" i="2"/>
  <c r="AI167" i="2"/>
  <c r="AJ167" i="2"/>
  <c r="AK167" i="2"/>
  <c r="AL167" i="2"/>
  <c r="AM167" i="2"/>
  <c r="AN167" i="2"/>
  <c r="AO167" i="2"/>
  <c r="AP167" i="2"/>
  <c r="AQ167" i="2"/>
  <c r="AR167" i="2"/>
  <c r="AS167" i="2"/>
  <c r="AT167" i="2"/>
  <c r="AV167" i="2"/>
  <c r="AW167" i="2"/>
  <c r="AX167" i="2"/>
  <c r="AY167" i="2"/>
  <c r="AZ167" i="2"/>
  <c r="BA167" i="2"/>
  <c r="BB167" i="2"/>
  <c r="W168" i="2"/>
  <c r="AE168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68" i="2"/>
  <c r="AS168" i="2"/>
  <c r="AT168" i="2"/>
  <c r="AU168" i="2"/>
  <c r="AV168" i="2"/>
  <c r="AW168" i="2"/>
  <c r="AX168" i="2"/>
  <c r="AY168" i="2"/>
  <c r="AZ168" i="2"/>
  <c r="BA168" i="2"/>
  <c r="BB168" i="2"/>
  <c r="W169" i="2"/>
  <c r="AE169" i="2"/>
  <c r="AF169" i="2"/>
  <c r="AG169" i="2"/>
  <c r="AH169" i="2"/>
  <c r="AI169" i="2"/>
  <c r="AJ169" i="2"/>
  <c r="AK169" i="2"/>
  <c r="AL169" i="2"/>
  <c r="AM169" i="2"/>
  <c r="AN169" i="2"/>
  <c r="AO169" i="2"/>
  <c r="AP169" i="2"/>
  <c r="AQ169" i="2"/>
  <c r="AR169" i="2"/>
  <c r="AS169" i="2"/>
  <c r="AT169" i="2"/>
  <c r="AU169" i="2"/>
  <c r="AV169" i="2"/>
  <c r="AW169" i="2"/>
  <c r="AX169" i="2"/>
  <c r="AY169" i="2"/>
  <c r="AZ169" i="2"/>
  <c r="BA169" i="2"/>
  <c r="BB169" i="2"/>
  <c r="W170" i="2"/>
  <c r="AE170" i="2"/>
  <c r="BB170" i="2" s="1"/>
  <c r="AF170" i="2"/>
  <c r="AG170" i="2"/>
  <c r="AH170" i="2"/>
  <c r="AI170" i="2"/>
  <c r="AJ170" i="2"/>
  <c r="AK170" i="2"/>
  <c r="AL170" i="2"/>
  <c r="AM170" i="2"/>
  <c r="AN170" i="2"/>
  <c r="AO170" i="2"/>
  <c r="AP170" i="2"/>
  <c r="AQ170" i="2"/>
  <c r="AR170" i="2"/>
  <c r="AS170" i="2"/>
  <c r="AT170" i="2"/>
  <c r="AU170" i="2"/>
  <c r="AV170" i="2"/>
  <c r="AW170" i="2"/>
  <c r="AX170" i="2"/>
  <c r="AY170" i="2"/>
  <c r="AZ170" i="2"/>
  <c r="BA170" i="2"/>
  <c r="W171" i="2"/>
  <c r="AU171" i="2" s="1"/>
  <c r="AE171" i="2"/>
  <c r="AF171" i="2"/>
  <c r="AG171" i="2"/>
  <c r="AH171" i="2"/>
  <c r="AI171" i="2"/>
  <c r="AJ171" i="2"/>
  <c r="AK171" i="2"/>
  <c r="AL171" i="2"/>
  <c r="AM171" i="2"/>
  <c r="AN171" i="2"/>
  <c r="AO171" i="2"/>
  <c r="AP171" i="2"/>
  <c r="AQ171" i="2"/>
  <c r="AR171" i="2"/>
  <c r="AS171" i="2"/>
  <c r="AT171" i="2"/>
  <c r="AV171" i="2"/>
  <c r="AW171" i="2"/>
  <c r="AX171" i="2"/>
  <c r="AY171" i="2"/>
  <c r="AZ171" i="2"/>
  <c r="BA171" i="2"/>
  <c r="BB171" i="2"/>
  <c r="W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2" i="2"/>
  <c r="AS172" i="2"/>
  <c r="AT172" i="2"/>
  <c r="AU172" i="2"/>
  <c r="AV172" i="2"/>
  <c r="AW172" i="2"/>
  <c r="AX172" i="2"/>
  <c r="AY172" i="2"/>
  <c r="AZ172" i="2"/>
  <c r="BA172" i="2"/>
  <c r="BB172" i="2"/>
  <c r="W173" i="2"/>
  <c r="AE173" i="2"/>
  <c r="AF173" i="2"/>
  <c r="AG173" i="2"/>
  <c r="AH173" i="2"/>
  <c r="AI173" i="2"/>
  <c r="AJ173" i="2"/>
  <c r="AK173" i="2"/>
  <c r="AL173" i="2"/>
  <c r="AM173" i="2"/>
  <c r="AN173" i="2"/>
  <c r="AO173" i="2"/>
  <c r="AP173" i="2"/>
  <c r="AQ173" i="2"/>
  <c r="AR173" i="2"/>
  <c r="AS173" i="2"/>
  <c r="AT173" i="2"/>
  <c r="AU173" i="2"/>
  <c r="AV173" i="2"/>
  <c r="AW173" i="2"/>
  <c r="AX173" i="2"/>
  <c r="AY173" i="2"/>
  <c r="AZ173" i="2"/>
  <c r="BA173" i="2"/>
  <c r="BB173" i="2"/>
  <c r="W174" i="2"/>
  <c r="AE174" i="2"/>
  <c r="BB174" i="2" s="1"/>
  <c r="AF174" i="2"/>
  <c r="AG174" i="2"/>
  <c r="AH174" i="2"/>
  <c r="AI174" i="2"/>
  <c r="AJ174" i="2"/>
  <c r="AK174" i="2"/>
  <c r="AL174" i="2"/>
  <c r="AM174" i="2"/>
  <c r="AN174" i="2"/>
  <c r="AO174" i="2"/>
  <c r="AP174" i="2"/>
  <c r="AQ174" i="2"/>
  <c r="AR174" i="2"/>
  <c r="AS174" i="2"/>
  <c r="AT174" i="2"/>
  <c r="AU174" i="2"/>
  <c r="AV174" i="2"/>
  <c r="AW174" i="2"/>
  <c r="AX174" i="2"/>
  <c r="AY174" i="2"/>
  <c r="AZ174" i="2"/>
  <c r="BA174" i="2"/>
  <c r="W175" i="2"/>
  <c r="AU175" i="2" s="1"/>
  <c r="AE175" i="2"/>
  <c r="AF175" i="2"/>
  <c r="AG175" i="2"/>
  <c r="AH175" i="2"/>
  <c r="AI175" i="2"/>
  <c r="AJ175" i="2"/>
  <c r="AK175" i="2"/>
  <c r="AL175" i="2"/>
  <c r="AM175" i="2"/>
  <c r="AN175" i="2"/>
  <c r="AO175" i="2"/>
  <c r="AP175" i="2"/>
  <c r="AQ175" i="2"/>
  <c r="AR175" i="2"/>
  <c r="AS175" i="2"/>
  <c r="AT175" i="2"/>
  <c r="AV175" i="2"/>
  <c r="AW175" i="2"/>
  <c r="AX175" i="2"/>
  <c r="AY175" i="2"/>
  <c r="AZ175" i="2"/>
  <c r="BA175" i="2"/>
  <c r="BB175" i="2"/>
  <c r="W176" i="2"/>
  <c r="AE176" i="2"/>
  <c r="AF176" i="2"/>
  <c r="AG176" i="2"/>
  <c r="AH176" i="2"/>
  <c r="AI176" i="2"/>
  <c r="AJ176" i="2"/>
  <c r="AK176" i="2"/>
  <c r="AL176" i="2"/>
  <c r="AM176" i="2"/>
  <c r="AN176" i="2"/>
  <c r="AO176" i="2"/>
  <c r="AP176" i="2"/>
  <c r="AQ176" i="2"/>
  <c r="AR176" i="2"/>
  <c r="AS176" i="2"/>
  <c r="AT176" i="2"/>
  <c r="AU176" i="2"/>
  <c r="AV176" i="2"/>
  <c r="AW176" i="2"/>
  <c r="AX176" i="2"/>
  <c r="AY176" i="2"/>
  <c r="AZ176" i="2"/>
  <c r="BA176" i="2"/>
  <c r="BB176" i="2"/>
  <c r="W177" i="2"/>
  <c r="AE177" i="2"/>
  <c r="AF177" i="2"/>
  <c r="AG177" i="2"/>
  <c r="AH177" i="2"/>
  <c r="AI177" i="2"/>
  <c r="AJ177" i="2"/>
  <c r="AK177" i="2"/>
  <c r="AL177" i="2"/>
  <c r="AM177" i="2"/>
  <c r="AN177" i="2"/>
  <c r="AO177" i="2"/>
  <c r="AP177" i="2"/>
  <c r="AQ177" i="2"/>
  <c r="AR177" i="2"/>
  <c r="AS177" i="2"/>
  <c r="AT177" i="2"/>
  <c r="AU177" i="2"/>
  <c r="AV177" i="2"/>
  <c r="AW177" i="2"/>
  <c r="AX177" i="2"/>
  <c r="AY177" i="2"/>
  <c r="AZ177" i="2"/>
  <c r="BA177" i="2"/>
  <c r="BB177" i="2"/>
  <c r="W178" i="2"/>
  <c r="AE178" i="2"/>
  <c r="BB178" i="2" s="1"/>
  <c r="AF178" i="2"/>
  <c r="AG178" i="2"/>
  <c r="AH178" i="2"/>
  <c r="AI178" i="2"/>
  <c r="AJ178" i="2"/>
  <c r="AK178" i="2"/>
  <c r="AL178" i="2"/>
  <c r="AM178" i="2"/>
  <c r="AN178" i="2"/>
  <c r="AO178" i="2"/>
  <c r="AP178" i="2"/>
  <c r="AQ178" i="2"/>
  <c r="AR178" i="2"/>
  <c r="AS178" i="2"/>
  <c r="AT178" i="2"/>
  <c r="AU178" i="2"/>
  <c r="AV178" i="2"/>
  <c r="AW178" i="2"/>
  <c r="AX178" i="2"/>
  <c r="AY178" i="2"/>
  <c r="AZ178" i="2"/>
  <c r="BA178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BB182" i="2" s="1"/>
  <c r="G2" i="1"/>
  <c r="H2" i="1"/>
  <c r="I2" i="1"/>
  <c r="J2" i="1"/>
  <c r="K2" i="1"/>
  <c r="P2" i="1"/>
  <c r="Q2" i="1"/>
  <c r="R2" i="1"/>
  <c r="S2" i="1"/>
  <c r="G3" i="1"/>
  <c r="H3" i="1"/>
  <c r="I3" i="1"/>
  <c r="J3" i="1"/>
  <c r="K3" i="1"/>
  <c r="P3" i="1"/>
  <c r="Q3" i="1"/>
  <c r="R3" i="1"/>
  <c r="S3" i="1"/>
  <c r="G4" i="1"/>
  <c r="H4" i="1"/>
  <c r="I4" i="1"/>
  <c r="J4" i="1"/>
  <c r="K4" i="1"/>
  <c r="P4" i="1"/>
  <c r="Q4" i="1"/>
  <c r="R4" i="1"/>
  <c r="S4" i="1"/>
  <c r="G5" i="1"/>
  <c r="K5" i="1" s="1"/>
  <c r="H5" i="1"/>
  <c r="I5" i="1"/>
  <c r="J5" i="1"/>
  <c r="P5" i="1"/>
  <c r="Q5" i="1"/>
  <c r="R5" i="1"/>
  <c r="S5" i="1"/>
  <c r="G6" i="1"/>
  <c r="H6" i="1"/>
  <c r="I6" i="1"/>
  <c r="J6" i="1"/>
  <c r="K6" i="1"/>
  <c r="P6" i="1"/>
  <c r="Q6" i="1"/>
  <c r="R6" i="1"/>
  <c r="S6" i="1"/>
  <c r="G7" i="1"/>
  <c r="H7" i="1"/>
  <c r="I7" i="1"/>
  <c r="J7" i="1"/>
  <c r="K7" i="1"/>
  <c r="P7" i="1"/>
  <c r="Q7" i="1"/>
  <c r="R7" i="1"/>
  <c r="S7" i="1"/>
  <c r="G8" i="1"/>
  <c r="H8" i="1"/>
  <c r="I8" i="1"/>
  <c r="J8" i="1"/>
  <c r="K8" i="1"/>
  <c r="P8" i="1"/>
  <c r="Q8" i="1"/>
  <c r="R8" i="1"/>
  <c r="S8" i="1"/>
  <c r="G9" i="1"/>
  <c r="K9" i="1" s="1"/>
  <c r="H9" i="1"/>
  <c r="I9" i="1"/>
  <c r="J9" i="1"/>
  <c r="P9" i="1"/>
  <c r="Q9" i="1"/>
  <c r="R9" i="1"/>
  <c r="G10" i="1"/>
  <c r="S10" i="1" s="1"/>
  <c r="H10" i="1"/>
  <c r="I10" i="1"/>
  <c r="J10" i="1"/>
  <c r="P10" i="1"/>
  <c r="Q10" i="1"/>
  <c r="R10" i="1"/>
  <c r="G11" i="1"/>
  <c r="H11" i="1"/>
  <c r="I11" i="1"/>
  <c r="J11" i="1"/>
  <c r="K11" i="1"/>
  <c r="P11" i="1"/>
  <c r="Q11" i="1"/>
  <c r="R11" i="1"/>
  <c r="S11" i="1"/>
  <c r="G12" i="1"/>
  <c r="H12" i="1"/>
  <c r="I12" i="1"/>
  <c r="J12" i="1"/>
  <c r="K12" i="1"/>
  <c r="P12" i="1"/>
  <c r="Q12" i="1"/>
  <c r="R12" i="1"/>
  <c r="S12" i="1"/>
  <c r="G13" i="1"/>
  <c r="S13" i="1" s="1"/>
  <c r="H13" i="1"/>
  <c r="I13" i="1"/>
  <c r="J13" i="1"/>
  <c r="P13" i="1"/>
  <c r="Q13" i="1"/>
  <c r="R13" i="1"/>
  <c r="G14" i="1"/>
  <c r="H14" i="1"/>
  <c r="I14" i="1"/>
  <c r="J14" i="1"/>
  <c r="K14" i="1"/>
  <c r="P14" i="1"/>
  <c r="Q14" i="1"/>
  <c r="R14" i="1"/>
  <c r="S14" i="1"/>
  <c r="G15" i="1"/>
  <c r="H15" i="1"/>
  <c r="I15" i="1"/>
  <c r="J15" i="1"/>
  <c r="K15" i="1"/>
  <c r="P15" i="1"/>
  <c r="Q15" i="1"/>
  <c r="R15" i="1"/>
  <c r="S15" i="1"/>
  <c r="G16" i="1"/>
  <c r="H16" i="1"/>
  <c r="I16" i="1"/>
  <c r="J16" i="1"/>
  <c r="K16" i="1"/>
  <c r="P16" i="1"/>
  <c r="Q16" i="1"/>
  <c r="R16" i="1"/>
  <c r="S16" i="1"/>
  <c r="G17" i="1"/>
  <c r="K17" i="1" s="1"/>
  <c r="H17" i="1"/>
  <c r="I17" i="1"/>
  <c r="J17" i="1"/>
  <c r="P17" i="1"/>
  <c r="Q17" i="1"/>
  <c r="R17" i="1"/>
  <c r="S17" i="1"/>
  <c r="G18" i="1"/>
  <c r="H18" i="1"/>
  <c r="I18" i="1"/>
  <c r="J18" i="1"/>
  <c r="K18" i="1"/>
  <c r="P18" i="1"/>
  <c r="Q18" i="1"/>
  <c r="R18" i="1"/>
  <c r="S18" i="1"/>
  <c r="G19" i="1"/>
  <c r="H19" i="1"/>
  <c r="I19" i="1"/>
  <c r="J19" i="1"/>
  <c r="K19" i="1"/>
  <c r="P19" i="1"/>
  <c r="Q19" i="1"/>
  <c r="R19" i="1"/>
  <c r="S19" i="1"/>
  <c r="G20" i="1"/>
  <c r="H20" i="1"/>
  <c r="I20" i="1"/>
  <c r="J20" i="1"/>
  <c r="K20" i="1"/>
  <c r="P20" i="1"/>
  <c r="Q20" i="1"/>
  <c r="R20" i="1"/>
  <c r="S20" i="1"/>
  <c r="G21" i="1"/>
  <c r="K21" i="1" s="1"/>
  <c r="H21" i="1"/>
  <c r="I21" i="1"/>
  <c r="J21" i="1"/>
  <c r="P21" i="1"/>
  <c r="Q21" i="1"/>
  <c r="R21" i="1"/>
  <c r="G22" i="1"/>
  <c r="H22" i="1"/>
  <c r="I22" i="1"/>
  <c r="J22" i="1"/>
  <c r="K22" i="1"/>
  <c r="P22" i="1"/>
  <c r="Q22" i="1"/>
  <c r="R22" i="1"/>
  <c r="S22" i="1"/>
  <c r="G23" i="1"/>
  <c r="H23" i="1"/>
  <c r="I23" i="1"/>
  <c r="J23" i="1"/>
  <c r="K23" i="1"/>
  <c r="P23" i="1"/>
  <c r="Q23" i="1"/>
  <c r="R23" i="1"/>
  <c r="S23" i="1"/>
  <c r="G24" i="1"/>
  <c r="H24" i="1"/>
  <c r="I24" i="1"/>
  <c r="J24" i="1"/>
  <c r="K24" i="1"/>
  <c r="P24" i="1"/>
  <c r="Q24" i="1"/>
  <c r="R24" i="1"/>
  <c r="S24" i="1"/>
  <c r="G25" i="1"/>
  <c r="K25" i="1" s="1"/>
  <c r="H25" i="1"/>
  <c r="I25" i="1"/>
  <c r="J25" i="1"/>
  <c r="P25" i="1"/>
  <c r="Q25" i="1"/>
  <c r="R25" i="1"/>
  <c r="S25" i="1"/>
  <c r="G26" i="1"/>
  <c r="H26" i="1"/>
  <c r="I26" i="1"/>
  <c r="J26" i="1"/>
  <c r="K26" i="1"/>
  <c r="P26" i="1"/>
  <c r="Q26" i="1"/>
  <c r="R26" i="1"/>
  <c r="S26" i="1"/>
  <c r="G27" i="1"/>
  <c r="H27" i="1"/>
  <c r="I27" i="1"/>
  <c r="J27" i="1"/>
  <c r="K27" i="1"/>
  <c r="P27" i="1"/>
  <c r="Q27" i="1"/>
  <c r="R27" i="1"/>
  <c r="S27" i="1"/>
  <c r="G28" i="1"/>
  <c r="H28" i="1"/>
  <c r="I28" i="1"/>
  <c r="J28" i="1"/>
  <c r="K28" i="1"/>
  <c r="P28" i="1"/>
  <c r="Q28" i="1"/>
  <c r="R28" i="1"/>
  <c r="S28" i="1"/>
  <c r="G29" i="1"/>
  <c r="H29" i="1"/>
  <c r="I29" i="1"/>
  <c r="J29" i="1"/>
  <c r="K29" i="1"/>
  <c r="P29" i="1"/>
  <c r="Q29" i="1"/>
  <c r="R29" i="1"/>
  <c r="S29" i="1"/>
  <c r="G30" i="1"/>
  <c r="H30" i="1"/>
  <c r="I30" i="1"/>
  <c r="J30" i="1"/>
  <c r="K30" i="1"/>
  <c r="P30" i="1"/>
  <c r="Q30" i="1"/>
  <c r="R30" i="1"/>
  <c r="S30" i="1"/>
  <c r="G31" i="1"/>
  <c r="H31" i="1"/>
  <c r="I31" i="1"/>
  <c r="J31" i="1"/>
  <c r="K31" i="1"/>
  <c r="P31" i="1"/>
  <c r="Q31" i="1"/>
  <c r="R31" i="1"/>
  <c r="S31" i="1"/>
  <c r="G32" i="1"/>
  <c r="K32" i="1" s="1"/>
  <c r="H32" i="1"/>
  <c r="I32" i="1"/>
  <c r="J32" i="1"/>
  <c r="P32" i="1"/>
  <c r="Q32" i="1"/>
  <c r="R32" i="1"/>
  <c r="G33" i="1"/>
  <c r="H33" i="1"/>
  <c r="I33" i="1"/>
  <c r="J33" i="1"/>
  <c r="K33" i="1"/>
  <c r="P33" i="1"/>
  <c r="Q33" i="1"/>
  <c r="R33" i="1"/>
  <c r="S33" i="1"/>
  <c r="G34" i="1"/>
  <c r="H34" i="1"/>
  <c r="I34" i="1"/>
  <c r="J34" i="1"/>
  <c r="K34" i="1"/>
  <c r="P34" i="1"/>
  <c r="Q34" i="1"/>
  <c r="R34" i="1"/>
  <c r="S34" i="1"/>
  <c r="G35" i="1"/>
  <c r="H35" i="1"/>
  <c r="I35" i="1"/>
  <c r="J35" i="1"/>
  <c r="K35" i="1"/>
  <c r="P35" i="1"/>
  <c r="Q35" i="1"/>
  <c r="R35" i="1"/>
  <c r="S35" i="1"/>
  <c r="G36" i="1"/>
  <c r="K36" i="1" s="1"/>
  <c r="H36" i="1"/>
  <c r="I36" i="1"/>
  <c r="J36" i="1"/>
  <c r="P36" i="1"/>
  <c r="Q36" i="1"/>
  <c r="R36" i="1"/>
  <c r="S36" i="1"/>
  <c r="G37" i="1"/>
  <c r="K37" i="1" s="1"/>
  <c r="H37" i="1"/>
  <c r="I37" i="1"/>
  <c r="J37" i="1"/>
  <c r="P37" i="1"/>
  <c r="Q37" i="1"/>
  <c r="R37" i="1"/>
  <c r="G38" i="1"/>
  <c r="K38" i="1" s="1"/>
  <c r="H38" i="1"/>
  <c r="I38" i="1"/>
  <c r="J38" i="1"/>
  <c r="P38" i="1"/>
  <c r="Q38" i="1"/>
  <c r="R38" i="1"/>
  <c r="S38" i="1"/>
  <c r="G39" i="1"/>
  <c r="H39" i="1"/>
  <c r="I39" i="1"/>
  <c r="J39" i="1"/>
  <c r="K39" i="1"/>
  <c r="P39" i="1"/>
  <c r="Q39" i="1"/>
  <c r="R39" i="1"/>
  <c r="S39" i="1"/>
  <c r="G40" i="1"/>
  <c r="H40" i="1"/>
  <c r="I40" i="1"/>
  <c r="J40" i="1"/>
  <c r="K40" i="1"/>
  <c r="P40" i="1"/>
  <c r="Q40" i="1"/>
  <c r="R40" i="1"/>
  <c r="S40" i="1"/>
  <c r="G41" i="1"/>
  <c r="K41" i="1" s="1"/>
  <c r="H41" i="1"/>
  <c r="I41" i="1"/>
  <c r="J41" i="1"/>
  <c r="P41" i="1"/>
  <c r="Q41" i="1"/>
  <c r="R41" i="1"/>
  <c r="S41" i="1"/>
  <c r="G42" i="1"/>
  <c r="H42" i="1"/>
  <c r="I42" i="1"/>
  <c r="J42" i="1"/>
  <c r="K42" i="1"/>
  <c r="P42" i="1"/>
  <c r="Q42" i="1"/>
  <c r="R42" i="1"/>
  <c r="S42" i="1"/>
  <c r="G43" i="1"/>
  <c r="H43" i="1"/>
  <c r="I43" i="1"/>
  <c r="J43" i="1"/>
  <c r="K43" i="1"/>
  <c r="P43" i="1"/>
  <c r="Q43" i="1"/>
  <c r="R43" i="1"/>
  <c r="S43" i="1"/>
  <c r="G44" i="1"/>
  <c r="H44" i="1"/>
  <c r="I44" i="1"/>
  <c r="J44" i="1"/>
  <c r="K44" i="1"/>
  <c r="P44" i="1"/>
  <c r="Q44" i="1"/>
  <c r="R44" i="1"/>
  <c r="S44" i="1"/>
  <c r="G45" i="1"/>
  <c r="K45" i="1" s="1"/>
  <c r="H45" i="1"/>
  <c r="I45" i="1"/>
  <c r="J45" i="1"/>
  <c r="P45" i="1"/>
  <c r="Q45" i="1"/>
  <c r="R45" i="1"/>
  <c r="G46" i="1"/>
  <c r="H46" i="1"/>
  <c r="I46" i="1"/>
  <c r="J46" i="1"/>
  <c r="K46" i="1"/>
  <c r="P46" i="1"/>
  <c r="Q46" i="1"/>
  <c r="R46" i="1"/>
  <c r="S46" i="1"/>
  <c r="G47" i="1"/>
  <c r="H47" i="1"/>
  <c r="I47" i="1"/>
  <c r="J47" i="1"/>
  <c r="K47" i="1"/>
  <c r="P47" i="1"/>
  <c r="Q47" i="1"/>
  <c r="R47" i="1"/>
  <c r="S47" i="1"/>
  <c r="G48" i="1"/>
  <c r="H48" i="1"/>
  <c r="I48" i="1"/>
  <c r="J48" i="1"/>
  <c r="K48" i="1"/>
  <c r="P48" i="1"/>
  <c r="Q48" i="1"/>
  <c r="R48" i="1"/>
  <c r="S48" i="1"/>
  <c r="G49" i="1"/>
  <c r="K49" i="1" s="1"/>
  <c r="H49" i="1"/>
  <c r="I49" i="1"/>
  <c r="J49" i="1"/>
  <c r="P49" i="1"/>
  <c r="Q49" i="1"/>
  <c r="R49" i="1"/>
  <c r="G50" i="1"/>
  <c r="H50" i="1"/>
  <c r="I50" i="1"/>
  <c r="J50" i="1"/>
  <c r="K50" i="1"/>
  <c r="P50" i="1"/>
  <c r="Q50" i="1"/>
  <c r="R50" i="1"/>
  <c r="S50" i="1"/>
  <c r="G51" i="1"/>
  <c r="H51" i="1"/>
  <c r="I51" i="1"/>
  <c r="J51" i="1"/>
  <c r="K51" i="1"/>
  <c r="P51" i="1"/>
  <c r="Q51" i="1"/>
  <c r="R51" i="1"/>
  <c r="S51" i="1"/>
  <c r="G52" i="1"/>
  <c r="H52" i="1"/>
  <c r="I52" i="1"/>
  <c r="J52" i="1"/>
  <c r="K52" i="1"/>
  <c r="P52" i="1"/>
  <c r="Q52" i="1"/>
  <c r="R52" i="1"/>
  <c r="S52" i="1"/>
  <c r="G53" i="1"/>
  <c r="K53" i="1" s="1"/>
  <c r="H53" i="1"/>
  <c r="I53" i="1"/>
  <c r="J53" i="1"/>
  <c r="P53" i="1"/>
  <c r="Q53" i="1"/>
  <c r="R53" i="1"/>
  <c r="G54" i="1"/>
  <c r="H54" i="1"/>
  <c r="I54" i="1"/>
  <c r="J54" i="1"/>
  <c r="K54" i="1"/>
  <c r="P54" i="1"/>
  <c r="Q54" i="1"/>
  <c r="R54" i="1"/>
  <c r="S54" i="1"/>
  <c r="G55" i="1"/>
  <c r="H55" i="1"/>
  <c r="I55" i="1"/>
  <c r="J55" i="1"/>
  <c r="K55" i="1"/>
  <c r="P55" i="1"/>
  <c r="Q55" i="1"/>
  <c r="R55" i="1"/>
  <c r="S55" i="1"/>
  <c r="G56" i="1"/>
  <c r="K56" i="1" s="1"/>
  <c r="H56" i="1"/>
  <c r="I56" i="1"/>
  <c r="J56" i="1"/>
  <c r="P56" i="1"/>
  <c r="Q56" i="1"/>
  <c r="R56" i="1"/>
  <c r="S56" i="1"/>
  <c r="G57" i="1"/>
  <c r="H57" i="1"/>
  <c r="I57" i="1"/>
  <c r="J57" i="1"/>
  <c r="K57" i="1"/>
  <c r="P57" i="1"/>
  <c r="Q57" i="1"/>
  <c r="R57" i="1"/>
  <c r="S57" i="1"/>
  <c r="G58" i="1"/>
  <c r="H58" i="1"/>
  <c r="I58" i="1"/>
  <c r="J58" i="1"/>
  <c r="K58" i="1"/>
  <c r="P58" i="1"/>
  <c r="Q58" i="1"/>
  <c r="R58" i="1"/>
  <c r="S58" i="1"/>
  <c r="G59" i="1"/>
  <c r="H59" i="1"/>
  <c r="I59" i="1"/>
  <c r="J59" i="1"/>
  <c r="K59" i="1"/>
  <c r="P59" i="1"/>
  <c r="Q59" i="1"/>
  <c r="R59" i="1"/>
  <c r="S59" i="1"/>
  <c r="G60" i="1"/>
  <c r="K60" i="1" s="1"/>
  <c r="H60" i="1"/>
  <c r="I60" i="1"/>
  <c r="J60" i="1"/>
  <c r="P60" i="1"/>
  <c r="Q60" i="1"/>
  <c r="R60" i="1"/>
  <c r="S60" i="1"/>
  <c r="G61" i="1"/>
  <c r="K61" i="1" s="1"/>
  <c r="H61" i="1"/>
  <c r="I61" i="1"/>
  <c r="J61" i="1"/>
  <c r="P61" i="1"/>
  <c r="Q61" i="1"/>
  <c r="R61" i="1"/>
  <c r="S61" i="1"/>
  <c r="G62" i="1"/>
  <c r="H62" i="1"/>
  <c r="I62" i="1"/>
  <c r="J62" i="1"/>
  <c r="K62" i="1"/>
  <c r="P62" i="1"/>
  <c r="Q62" i="1"/>
  <c r="R62" i="1"/>
  <c r="S62" i="1"/>
  <c r="G63" i="1"/>
  <c r="H63" i="1"/>
  <c r="I63" i="1"/>
  <c r="J63" i="1"/>
  <c r="K63" i="1"/>
  <c r="P63" i="1"/>
  <c r="Q63" i="1"/>
  <c r="R63" i="1"/>
  <c r="S63" i="1"/>
  <c r="G64" i="1"/>
  <c r="H64" i="1"/>
  <c r="I64" i="1"/>
  <c r="J64" i="1"/>
  <c r="K64" i="1"/>
  <c r="P64" i="1"/>
  <c r="Q64" i="1"/>
  <c r="R64" i="1"/>
  <c r="S64" i="1"/>
  <c r="G65" i="1"/>
  <c r="K65" i="1" s="1"/>
  <c r="H65" i="1"/>
  <c r="I65" i="1"/>
  <c r="J65" i="1"/>
  <c r="P65" i="1"/>
  <c r="Q65" i="1"/>
  <c r="R65" i="1"/>
  <c r="G66" i="1"/>
  <c r="K66" i="1" s="1"/>
  <c r="H66" i="1"/>
  <c r="I66" i="1"/>
  <c r="J66" i="1"/>
  <c r="P66" i="1"/>
  <c r="Q66" i="1"/>
  <c r="R66" i="1"/>
  <c r="S66" i="1"/>
  <c r="G67" i="1"/>
  <c r="H67" i="1"/>
  <c r="I67" i="1"/>
  <c r="J67" i="1"/>
  <c r="K67" i="1"/>
  <c r="P67" i="1"/>
  <c r="Q67" i="1"/>
  <c r="R67" i="1"/>
  <c r="S67" i="1"/>
  <c r="G68" i="1"/>
  <c r="H68" i="1"/>
  <c r="I68" i="1"/>
  <c r="J68" i="1"/>
  <c r="K68" i="1"/>
  <c r="P68" i="1"/>
  <c r="Q68" i="1"/>
  <c r="R68" i="1"/>
  <c r="S68" i="1"/>
  <c r="G69" i="1"/>
  <c r="K69" i="1" s="1"/>
  <c r="H69" i="1"/>
  <c r="I69" i="1"/>
  <c r="J69" i="1"/>
  <c r="P69" i="1"/>
  <c r="Q69" i="1"/>
  <c r="R69" i="1"/>
  <c r="G70" i="1"/>
  <c r="H70" i="1"/>
  <c r="I70" i="1"/>
  <c r="J70" i="1"/>
  <c r="K70" i="1"/>
  <c r="P70" i="1"/>
  <c r="Q70" i="1"/>
  <c r="R70" i="1"/>
  <c r="S70" i="1"/>
  <c r="G71" i="1"/>
  <c r="H71" i="1"/>
  <c r="I71" i="1"/>
  <c r="J71" i="1"/>
  <c r="K71" i="1"/>
  <c r="P71" i="1"/>
  <c r="Q71" i="1"/>
  <c r="R71" i="1"/>
  <c r="S71" i="1"/>
  <c r="G72" i="1"/>
  <c r="H72" i="1"/>
  <c r="I72" i="1"/>
  <c r="J72" i="1"/>
  <c r="K72" i="1"/>
  <c r="P72" i="1"/>
  <c r="Q72" i="1"/>
  <c r="R72" i="1"/>
  <c r="S72" i="1"/>
  <c r="G73" i="1"/>
  <c r="K73" i="1" s="1"/>
  <c r="H73" i="1"/>
  <c r="I73" i="1"/>
  <c r="J73" i="1"/>
  <c r="P73" i="1"/>
  <c r="Q73" i="1"/>
  <c r="R73" i="1"/>
  <c r="S73" i="1"/>
  <c r="G74" i="1"/>
  <c r="H74" i="1"/>
  <c r="I74" i="1"/>
  <c r="J74" i="1"/>
  <c r="K74" i="1"/>
  <c r="P74" i="1"/>
  <c r="Q74" i="1"/>
  <c r="R74" i="1"/>
  <c r="S74" i="1"/>
  <c r="G75" i="1"/>
  <c r="H75" i="1"/>
  <c r="I75" i="1"/>
  <c r="J75" i="1"/>
  <c r="K75" i="1"/>
  <c r="P75" i="1"/>
  <c r="Q75" i="1"/>
  <c r="R75" i="1"/>
  <c r="S75" i="1"/>
  <c r="G76" i="1"/>
  <c r="K76" i="1" s="1"/>
  <c r="H76" i="1"/>
  <c r="I76" i="1"/>
  <c r="J76" i="1"/>
  <c r="P76" i="1"/>
  <c r="Q76" i="1"/>
  <c r="R76" i="1"/>
  <c r="S76" i="1"/>
  <c r="G77" i="1"/>
  <c r="K77" i="1" s="1"/>
  <c r="H77" i="1"/>
  <c r="I77" i="1"/>
  <c r="J77" i="1"/>
  <c r="P77" i="1"/>
  <c r="Q77" i="1"/>
  <c r="R77" i="1"/>
  <c r="S77" i="1"/>
  <c r="G78" i="1"/>
  <c r="H78" i="1"/>
  <c r="I78" i="1"/>
  <c r="J78" i="1"/>
  <c r="K78" i="1"/>
  <c r="P78" i="1"/>
  <c r="Q78" i="1"/>
  <c r="R78" i="1"/>
  <c r="S78" i="1"/>
  <c r="G79" i="1"/>
  <c r="H79" i="1"/>
  <c r="I79" i="1"/>
  <c r="J79" i="1"/>
  <c r="K79" i="1"/>
  <c r="P79" i="1"/>
  <c r="Q79" i="1"/>
  <c r="R79" i="1"/>
  <c r="S79" i="1"/>
  <c r="G80" i="1"/>
  <c r="H80" i="1"/>
  <c r="I80" i="1"/>
  <c r="J80" i="1"/>
  <c r="K80" i="1"/>
  <c r="P80" i="1"/>
  <c r="Q80" i="1"/>
  <c r="R80" i="1"/>
  <c r="S80" i="1"/>
  <c r="G81" i="1"/>
  <c r="K81" i="1" s="1"/>
  <c r="H81" i="1"/>
  <c r="I81" i="1"/>
  <c r="J81" i="1"/>
  <c r="P81" i="1"/>
  <c r="Q81" i="1"/>
  <c r="R81" i="1"/>
  <c r="G82" i="1"/>
  <c r="K82" i="1" s="1"/>
  <c r="H82" i="1"/>
  <c r="I82" i="1"/>
  <c r="J82" i="1"/>
  <c r="P82" i="1"/>
  <c r="Q82" i="1"/>
  <c r="R82" i="1"/>
  <c r="S82" i="1"/>
  <c r="G83" i="1"/>
  <c r="H83" i="1"/>
  <c r="I83" i="1"/>
  <c r="J83" i="1"/>
  <c r="K83" i="1"/>
  <c r="P83" i="1"/>
  <c r="Q83" i="1"/>
  <c r="R83" i="1"/>
  <c r="S83" i="1"/>
  <c r="G84" i="1"/>
  <c r="H84" i="1"/>
  <c r="I84" i="1"/>
  <c r="J84" i="1"/>
  <c r="K84" i="1"/>
  <c r="P84" i="1"/>
  <c r="Q84" i="1"/>
  <c r="R84" i="1"/>
  <c r="S84" i="1"/>
  <c r="G85" i="1"/>
  <c r="K85" i="1" s="1"/>
  <c r="H85" i="1"/>
  <c r="I85" i="1"/>
  <c r="J85" i="1"/>
  <c r="P85" i="1"/>
  <c r="Q85" i="1"/>
  <c r="R85" i="1"/>
  <c r="G86" i="1"/>
  <c r="H86" i="1"/>
  <c r="I86" i="1"/>
  <c r="J86" i="1"/>
  <c r="K86" i="1"/>
  <c r="P86" i="1"/>
  <c r="Q86" i="1"/>
  <c r="R86" i="1"/>
  <c r="S86" i="1"/>
  <c r="G87" i="1"/>
  <c r="H87" i="1"/>
  <c r="I87" i="1"/>
  <c r="J87" i="1"/>
  <c r="K87" i="1"/>
  <c r="P87" i="1"/>
  <c r="Q87" i="1"/>
  <c r="R87" i="1"/>
  <c r="S87" i="1"/>
  <c r="G88" i="1"/>
  <c r="H88" i="1"/>
  <c r="I88" i="1"/>
  <c r="J88" i="1"/>
  <c r="K88" i="1"/>
  <c r="P88" i="1"/>
  <c r="Q88" i="1"/>
  <c r="R88" i="1"/>
  <c r="S88" i="1"/>
  <c r="G89" i="1"/>
  <c r="K89" i="1" s="1"/>
  <c r="H89" i="1"/>
  <c r="I89" i="1"/>
  <c r="J89" i="1"/>
  <c r="P89" i="1"/>
  <c r="Q89" i="1"/>
  <c r="R89" i="1"/>
  <c r="S89" i="1"/>
  <c r="G90" i="1"/>
  <c r="H90" i="1"/>
  <c r="I90" i="1"/>
  <c r="J90" i="1"/>
  <c r="K90" i="1"/>
  <c r="P90" i="1"/>
  <c r="Q90" i="1"/>
  <c r="R90" i="1"/>
  <c r="S90" i="1"/>
  <c r="G91" i="1"/>
  <c r="H91" i="1"/>
  <c r="I91" i="1"/>
  <c r="J91" i="1"/>
  <c r="K91" i="1"/>
  <c r="P91" i="1"/>
  <c r="Q91" i="1"/>
  <c r="R91" i="1"/>
  <c r="S91" i="1"/>
  <c r="G92" i="1"/>
  <c r="H92" i="1"/>
  <c r="I92" i="1"/>
  <c r="J92" i="1"/>
  <c r="K92" i="1"/>
  <c r="P92" i="1"/>
  <c r="Q92" i="1"/>
  <c r="R92" i="1"/>
  <c r="S92" i="1"/>
  <c r="G93" i="1"/>
  <c r="S93" i="1" s="1"/>
  <c r="H93" i="1"/>
  <c r="I93" i="1"/>
  <c r="J93" i="1"/>
  <c r="P93" i="1"/>
  <c r="Q93" i="1"/>
  <c r="R93" i="1"/>
  <c r="G94" i="1"/>
  <c r="H94" i="1"/>
  <c r="I94" i="1"/>
  <c r="J94" i="1"/>
  <c r="K94" i="1"/>
  <c r="P94" i="1"/>
  <c r="Q94" i="1"/>
  <c r="R94" i="1"/>
  <c r="S94" i="1"/>
  <c r="G95" i="1"/>
  <c r="H95" i="1"/>
  <c r="I95" i="1"/>
  <c r="J95" i="1"/>
  <c r="K95" i="1"/>
  <c r="P95" i="1"/>
  <c r="Q95" i="1"/>
  <c r="R95" i="1"/>
  <c r="S95" i="1"/>
  <c r="G96" i="1"/>
  <c r="H96" i="1"/>
  <c r="I96" i="1"/>
  <c r="J96" i="1"/>
  <c r="K96" i="1"/>
  <c r="P96" i="1"/>
  <c r="Q96" i="1"/>
  <c r="R96" i="1"/>
  <c r="S96" i="1"/>
  <c r="G97" i="1"/>
  <c r="K97" i="1" s="1"/>
  <c r="H97" i="1"/>
  <c r="I97" i="1"/>
  <c r="J97" i="1"/>
  <c r="P97" i="1"/>
  <c r="Q97" i="1"/>
  <c r="R97" i="1"/>
  <c r="G98" i="1"/>
  <c r="H98" i="1"/>
  <c r="I98" i="1"/>
  <c r="J98" i="1"/>
  <c r="K98" i="1"/>
  <c r="P98" i="1"/>
  <c r="Q98" i="1"/>
  <c r="R98" i="1"/>
  <c r="S98" i="1"/>
  <c r="G99" i="1"/>
  <c r="K99" i="1" s="1"/>
  <c r="H99" i="1"/>
  <c r="I99" i="1"/>
  <c r="J99" i="1"/>
  <c r="P99" i="1"/>
  <c r="Q99" i="1"/>
  <c r="R99" i="1"/>
  <c r="S99" i="1"/>
  <c r="G100" i="1"/>
  <c r="H100" i="1"/>
  <c r="I100" i="1"/>
  <c r="J100" i="1"/>
  <c r="K100" i="1"/>
  <c r="P100" i="1"/>
  <c r="Q100" i="1"/>
  <c r="R100" i="1"/>
  <c r="S100" i="1"/>
  <c r="G101" i="1"/>
  <c r="K101" i="1" s="1"/>
  <c r="H101" i="1"/>
  <c r="I101" i="1"/>
  <c r="J101" i="1"/>
  <c r="P101" i="1"/>
  <c r="Q101" i="1"/>
  <c r="R101" i="1"/>
  <c r="G102" i="1"/>
  <c r="H102" i="1"/>
  <c r="I102" i="1"/>
  <c r="J102" i="1"/>
  <c r="K102" i="1"/>
  <c r="P102" i="1"/>
  <c r="Q102" i="1"/>
  <c r="R102" i="1"/>
  <c r="S102" i="1"/>
  <c r="G103" i="1"/>
  <c r="H103" i="1"/>
  <c r="I103" i="1"/>
  <c r="J103" i="1"/>
  <c r="K103" i="1"/>
  <c r="P103" i="1"/>
  <c r="Q103" i="1"/>
  <c r="R103" i="1"/>
  <c r="S103" i="1"/>
  <c r="G104" i="1"/>
  <c r="H104" i="1"/>
  <c r="I104" i="1"/>
  <c r="J104" i="1"/>
  <c r="K104" i="1"/>
  <c r="P104" i="1"/>
  <c r="Q104" i="1"/>
  <c r="R104" i="1"/>
  <c r="S104" i="1"/>
  <c r="G105" i="1"/>
  <c r="K105" i="1" s="1"/>
  <c r="H105" i="1"/>
  <c r="I105" i="1"/>
  <c r="J105" i="1"/>
  <c r="P105" i="1"/>
  <c r="Q105" i="1"/>
  <c r="R105" i="1"/>
  <c r="G106" i="1"/>
  <c r="K106" i="1" s="1"/>
  <c r="H106" i="1"/>
  <c r="I106" i="1"/>
  <c r="J106" i="1"/>
  <c r="P106" i="1"/>
  <c r="Q106" i="1"/>
  <c r="R106" i="1"/>
  <c r="G107" i="1"/>
  <c r="H107" i="1"/>
  <c r="I107" i="1"/>
  <c r="J107" i="1"/>
  <c r="K107" i="1"/>
  <c r="P107" i="1"/>
  <c r="Q107" i="1"/>
  <c r="R107" i="1"/>
  <c r="S107" i="1"/>
  <c r="G108" i="1"/>
  <c r="H108" i="1"/>
  <c r="I108" i="1"/>
  <c r="J108" i="1"/>
  <c r="K108" i="1"/>
  <c r="P108" i="1"/>
  <c r="Q108" i="1"/>
  <c r="R108" i="1"/>
  <c r="S108" i="1"/>
  <c r="G109" i="1"/>
  <c r="K109" i="1" s="1"/>
  <c r="H109" i="1"/>
  <c r="I109" i="1"/>
  <c r="J109" i="1"/>
  <c r="P109" i="1"/>
  <c r="Q109" i="1"/>
  <c r="R109" i="1"/>
  <c r="G110" i="1"/>
  <c r="H110" i="1"/>
  <c r="I110" i="1"/>
  <c r="J110" i="1"/>
  <c r="K110" i="1"/>
  <c r="P110" i="1"/>
  <c r="Q110" i="1"/>
  <c r="R110" i="1"/>
  <c r="S110" i="1"/>
  <c r="G111" i="1"/>
  <c r="K111" i="1" s="1"/>
  <c r="H111" i="1"/>
  <c r="I111" i="1"/>
  <c r="J111" i="1"/>
  <c r="P111" i="1"/>
  <c r="Q111" i="1"/>
  <c r="R111" i="1"/>
  <c r="S111" i="1"/>
  <c r="G112" i="1"/>
  <c r="H112" i="1"/>
  <c r="I112" i="1"/>
  <c r="J112" i="1"/>
  <c r="K112" i="1"/>
  <c r="P112" i="1"/>
  <c r="Q112" i="1"/>
  <c r="R112" i="1"/>
  <c r="S112" i="1"/>
  <c r="G113" i="1"/>
  <c r="K113" i="1" s="1"/>
  <c r="H113" i="1"/>
  <c r="I113" i="1"/>
  <c r="J113" i="1"/>
  <c r="P113" i="1"/>
  <c r="Q113" i="1"/>
  <c r="R113" i="1"/>
  <c r="S113" i="1"/>
  <c r="G114" i="1"/>
  <c r="H114" i="1"/>
  <c r="I114" i="1"/>
  <c r="J114" i="1"/>
  <c r="K114" i="1"/>
  <c r="P114" i="1"/>
  <c r="Q114" i="1"/>
  <c r="R114" i="1"/>
  <c r="S114" i="1"/>
  <c r="G115" i="1"/>
  <c r="H115" i="1"/>
  <c r="I115" i="1"/>
  <c r="J115" i="1"/>
  <c r="K115" i="1"/>
  <c r="P115" i="1"/>
  <c r="Q115" i="1"/>
  <c r="R115" i="1"/>
  <c r="S115" i="1"/>
  <c r="G116" i="1"/>
  <c r="K116" i="1" s="1"/>
  <c r="H116" i="1"/>
  <c r="I116" i="1"/>
  <c r="J116" i="1"/>
  <c r="P116" i="1"/>
  <c r="Q116" i="1"/>
  <c r="R116" i="1"/>
  <c r="S116" i="1"/>
  <c r="G117" i="1"/>
  <c r="K117" i="1" s="1"/>
  <c r="H117" i="1"/>
  <c r="I117" i="1"/>
  <c r="J117" i="1"/>
  <c r="P117" i="1"/>
  <c r="Q117" i="1"/>
  <c r="R117" i="1"/>
  <c r="G118" i="1"/>
  <c r="H118" i="1"/>
  <c r="I118" i="1"/>
  <c r="J118" i="1"/>
  <c r="K118" i="1"/>
  <c r="P118" i="1"/>
  <c r="Q118" i="1"/>
  <c r="R118" i="1"/>
  <c r="S118" i="1"/>
  <c r="G119" i="1"/>
  <c r="H119" i="1"/>
  <c r="I119" i="1"/>
  <c r="J119" i="1"/>
  <c r="K119" i="1"/>
  <c r="P119" i="1"/>
  <c r="Q119" i="1"/>
  <c r="R119" i="1"/>
  <c r="S119" i="1"/>
  <c r="G120" i="1"/>
  <c r="H120" i="1"/>
  <c r="I120" i="1"/>
  <c r="J120" i="1"/>
  <c r="K120" i="1"/>
  <c r="P120" i="1"/>
  <c r="Q120" i="1"/>
  <c r="R120" i="1"/>
  <c r="S120" i="1"/>
  <c r="G121" i="1"/>
  <c r="K121" i="1" s="1"/>
  <c r="H121" i="1"/>
  <c r="I121" i="1"/>
  <c r="J121" i="1"/>
  <c r="P121" i="1"/>
  <c r="Q121" i="1"/>
  <c r="R121" i="1"/>
  <c r="G122" i="1"/>
  <c r="H122" i="1"/>
  <c r="I122" i="1"/>
  <c r="J122" i="1"/>
  <c r="K122" i="1"/>
  <c r="P122" i="1"/>
  <c r="Q122" i="1"/>
  <c r="R122" i="1"/>
  <c r="S122" i="1"/>
  <c r="G123" i="1"/>
  <c r="H123" i="1"/>
  <c r="I123" i="1"/>
  <c r="J123" i="1"/>
  <c r="K123" i="1"/>
  <c r="P123" i="1"/>
  <c r="Q123" i="1"/>
  <c r="R123" i="1"/>
  <c r="S123" i="1"/>
  <c r="G124" i="1"/>
  <c r="K124" i="1" s="1"/>
  <c r="H124" i="1"/>
  <c r="I124" i="1"/>
  <c r="J124" i="1"/>
  <c r="P124" i="1"/>
  <c r="Q124" i="1"/>
  <c r="R124" i="1"/>
  <c r="S124" i="1"/>
  <c r="G125" i="1"/>
  <c r="S125" i="1" s="1"/>
  <c r="H125" i="1"/>
  <c r="I125" i="1"/>
  <c r="J125" i="1"/>
  <c r="P125" i="1"/>
  <c r="Q125" i="1"/>
  <c r="R125" i="1"/>
  <c r="G126" i="1"/>
  <c r="S126" i="1" s="1"/>
  <c r="H126" i="1"/>
  <c r="I126" i="1"/>
  <c r="J126" i="1"/>
  <c r="P126" i="1"/>
  <c r="Q126" i="1"/>
  <c r="R126" i="1"/>
  <c r="G127" i="1"/>
  <c r="H127" i="1"/>
  <c r="I127" i="1"/>
  <c r="J127" i="1"/>
  <c r="K127" i="1"/>
  <c r="P127" i="1"/>
  <c r="Q127" i="1"/>
  <c r="R127" i="1"/>
  <c r="S127" i="1"/>
  <c r="G128" i="1"/>
  <c r="H128" i="1"/>
  <c r="I128" i="1"/>
  <c r="J128" i="1"/>
  <c r="K128" i="1"/>
  <c r="P128" i="1"/>
  <c r="Q128" i="1"/>
  <c r="R128" i="1"/>
  <c r="S128" i="1"/>
  <c r="G129" i="1"/>
  <c r="K129" i="1" s="1"/>
  <c r="H129" i="1"/>
  <c r="I129" i="1"/>
  <c r="J129" i="1"/>
  <c r="P129" i="1"/>
  <c r="Q129" i="1"/>
  <c r="R129" i="1"/>
  <c r="G130" i="1"/>
  <c r="H130" i="1"/>
  <c r="I130" i="1"/>
  <c r="J130" i="1"/>
  <c r="K130" i="1"/>
  <c r="P130" i="1"/>
  <c r="Q130" i="1"/>
  <c r="R130" i="1"/>
  <c r="S130" i="1"/>
  <c r="G131" i="1"/>
  <c r="K131" i="1" s="1"/>
  <c r="H131" i="1"/>
  <c r="I131" i="1"/>
  <c r="J131" i="1"/>
  <c r="P131" i="1"/>
  <c r="Q131" i="1"/>
  <c r="R131" i="1"/>
  <c r="S131" i="1"/>
  <c r="G132" i="1"/>
  <c r="H132" i="1"/>
  <c r="I132" i="1"/>
  <c r="J132" i="1"/>
  <c r="K132" i="1"/>
  <c r="P132" i="1"/>
  <c r="Q132" i="1"/>
  <c r="R132" i="1"/>
  <c r="S132" i="1"/>
  <c r="G133" i="1"/>
  <c r="K133" i="1" s="1"/>
  <c r="H133" i="1"/>
  <c r="I133" i="1"/>
  <c r="J133" i="1"/>
  <c r="P133" i="1"/>
  <c r="Q133" i="1"/>
  <c r="R133" i="1"/>
  <c r="S133" i="1"/>
  <c r="G134" i="1"/>
  <c r="H134" i="1"/>
  <c r="I134" i="1"/>
  <c r="J134" i="1"/>
  <c r="K134" i="1"/>
  <c r="P134" i="1"/>
  <c r="Q134" i="1"/>
  <c r="R134" i="1"/>
  <c r="S134" i="1"/>
  <c r="G135" i="1"/>
  <c r="H135" i="1"/>
  <c r="I135" i="1"/>
  <c r="J135" i="1"/>
  <c r="K135" i="1"/>
  <c r="P135" i="1"/>
  <c r="Q135" i="1"/>
  <c r="R135" i="1"/>
  <c r="S135" i="1"/>
  <c r="G136" i="1"/>
  <c r="H136" i="1"/>
  <c r="I136" i="1"/>
  <c r="J136" i="1"/>
  <c r="K136" i="1"/>
  <c r="P136" i="1"/>
  <c r="Q136" i="1"/>
  <c r="R136" i="1"/>
  <c r="S136" i="1"/>
  <c r="G137" i="1"/>
  <c r="K137" i="1" s="1"/>
  <c r="H137" i="1"/>
  <c r="I137" i="1"/>
  <c r="J137" i="1"/>
  <c r="P137" i="1"/>
  <c r="Q137" i="1"/>
  <c r="R137" i="1"/>
  <c r="S137" i="1"/>
  <c r="G138" i="1"/>
  <c r="H138" i="1"/>
  <c r="I138" i="1"/>
  <c r="J138" i="1"/>
  <c r="K138" i="1"/>
  <c r="P138" i="1"/>
  <c r="Q138" i="1"/>
  <c r="R138" i="1"/>
  <c r="S138" i="1"/>
  <c r="G139" i="1"/>
  <c r="H139" i="1"/>
  <c r="I139" i="1"/>
  <c r="J139" i="1"/>
  <c r="K139" i="1"/>
  <c r="P139" i="1"/>
  <c r="Q139" i="1"/>
  <c r="R139" i="1"/>
  <c r="S139" i="1"/>
  <c r="G140" i="1"/>
  <c r="H140" i="1"/>
  <c r="I140" i="1"/>
  <c r="J140" i="1"/>
  <c r="K140" i="1"/>
  <c r="P140" i="1"/>
  <c r="Q140" i="1"/>
  <c r="R140" i="1"/>
  <c r="S140" i="1"/>
  <c r="G141" i="1"/>
  <c r="K141" i="1" s="1"/>
  <c r="H141" i="1"/>
  <c r="I141" i="1"/>
  <c r="J141" i="1"/>
  <c r="P141" i="1"/>
  <c r="Q141" i="1"/>
  <c r="R141" i="1"/>
  <c r="G142" i="1"/>
  <c r="H142" i="1"/>
  <c r="I142" i="1"/>
  <c r="J142" i="1"/>
  <c r="K142" i="1"/>
  <c r="P142" i="1"/>
  <c r="Q142" i="1"/>
  <c r="R142" i="1"/>
  <c r="S142" i="1"/>
  <c r="G143" i="1"/>
  <c r="H143" i="1"/>
  <c r="I143" i="1"/>
  <c r="J143" i="1"/>
  <c r="K143" i="1"/>
  <c r="P143" i="1"/>
  <c r="Q143" i="1"/>
  <c r="R143" i="1"/>
  <c r="S143" i="1"/>
  <c r="G144" i="1"/>
  <c r="H144" i="1"/>
  <c r="I144" i="1"/>
  <c r="J144" i="1"/>
  <c r="K144" i="1"/>
  <c r="P144" i="1"/>
  <c r="Q144" i="1"/>
  <c r="R144" i="1"/>
  <c r="S144" i="1"/>
  <c r="G145" i="1"/>
  <c r="K145" i="1" s="1"/>
  <c r="H145" i="1"/>
  <c r="I145" i="1"/>
  <c r="J145" i="1"/>
  <c r="P145" i="1"/>
  <c r="Q145" i="1"/>
  <c r="R145" i="1"/>
  <c r="S145" i="1"/>
  <c r="G146" i="1"/>
  <c r="H146" i="1"/>
  <c r="I146" i="1"/>
  <c r="J146" i="1"/>
  <c r="K146" i="1"/>
  <c r="P146" i="1"/>
  <c r="Q146" i="1"/>
  <c r="R146" i="1"/>
  <c r="S146" i="1"/>
  <c r="G147" i="1"/>
  <c r="H147" i="1"/>
  <c r="I147" i="1"/>
  <c r="J147" i="1"/>
  <c r="K147" i="1"/>
  <c r="P147" i="1"/>
  <c r="Q147" i="1"/>
  <c r="R147" i="1"/>
  <c r="S147" i="1"/>
  <c r="G148" i="1"/>
  <c r="S148" i="1" s="1"/>
  <c r="H148" i="1"/>
  <c r="I148" i="1"/>
  <c r="J148" i="1"/>
  <c r="K148" i="1"/>
  <c r="P148" i="1"/>
  <c r="Q148" i="1"/>
  <c r="R148" i="1"/>
  <c r="G149" i="1"/>
  <c r="K149" i="1" s="1"/>
  <c r="H149" i="1"/>
  <c r="I149" i="1"/>
  <c r="J149" i="1"/>
  <c r="P149" i="1"/>
  <c r="Q149" i="1"/>
  <c r="R149" i="1"/>
  <c r="S149" i="1"/>
  <c r="G150" i="1"/>
  <c r="H150" i="1"/>
  <c r="I150" i="1"/>
  <c r="J150" i="1"/>
  <c r="K150" i="1"/>
  <c r="P150" i="1"/>
  <c r="Q150" i="1"/>
  <c r="R150" i="1"/>
  <c r="S150" i="1"/>
  <c r="G151" i="1"/>
  <c r="H151" i="1"/>
  <c r="I151" i="1"/>
  <c r="J151" i="1"/>
  <c r="K151" i="1"/>
  <c r="P151" i="1"/>
  <c r="Q151" i="1"/>
  <c r="R151" i="1"/>
  <c r="S151" i="1"/>
  <c r="G152" i="1"/>
  <c r="H152" i="1"/>
  <c r="I152" i="1"/>
  <c r="J152" i="1"/>
  <c r="K152" i="1"/>
  <c r="P152" i="1"/>
  <c r="Q152" i="1"/>
  <c r="R152" i="1"/>
  <c r="S152" i="1"/>
  <c r="G153" i="1"/>
  <c r="K153" i="1" s="1"/>
  <c r="H153" i="1"/>
  <c r="I153" i="1"/>
  <c r="J153" i="1"/>
  <c r="P153" i="1"/>
  <c r="Q153" i="1"/>
  <c r="R153" i="1"/>
  <c r="G154" i="1"/>
  <c r="H154" i="1"/>
  <c r="I154" i="1"/>
  <c r="J154" i="1"/>
  <c r="K154" i="1"/>
  <c r="P154" i="1"/>
  <c r="Q154" i="1"/>
  <c r="R154" i="1"/>
  <c r="S154" i="1"/>
  <c r="G155" i="1"/>
  <c r="K155" i="1" s="1"/>
  <c r="H155" i="1"/>
  <c r="I155" i="1"/>
  <c r="J155" i="1"/>
  <c r="P155" i="1"/>
  <c r="Q155" i="1"/>
  <c r="R155" i="1"/>
  <c r="S155" i="1"/>
  <c r="G156" i="1"/>
  <c r="H156" i="1"/>
  <c r="I156" i="1"/>
  <c r="J156" i="1"/>
  <c r="K156" i="1"/>
  <c r="P156" i="1"/>
  <c r="Q156" i="1"/>
  <c r="R156" i="1"/>
  <c r="S156" i="1"/>
  <c r="G157" i="1"/>
  <c r="K157" i="1" s="1"/>
  <c r="H157" i="1"/>
  <c r="I157" i="1"/>
  <c r="J157" i="1"/>
  <c r="P157" i="1"/>
  <c r="Q157" i="1"/>
  <c r="R157" i="1"/>
  <c r="S157" i="1"/>
  <c r="G158" i="1"/>
  <c r="H158" i="1"/>
  <c r="I158" i="1"/>
  <c r="J158" i="1"/>
  <c r="K158" i="1"/>
  <c r="P158" i="1"/>
  <c r="Q158" i="1"/>
  <c r="R158" i="1"/>
  <c r="S158" i="1"/>
  <c r="D159" i="1"/>
  <c r="H159" i="1" s="1"/>
  <c r="E159" i="1"/>
  <c r="Q159" i="1" s="1"/>
  <c r="F159" i="1"/>
  <c r="R159" i="1" s="1"/>
  <c r="P159" i="1"/>
  <c r="G160" i="1"/>
  <c r="H160" i="1"/>
  <c r="I160" i="1"/>
  <c r="J160" i="1"/>
  <c r="K160" i="1"/>
  <c r="P160" i="1"/>
  <c r="Q160" i="1"/>
  <c r="R160" i="1"/>
  <c r="S160" i="1"/>
  <c r="G161" i="1"/>
  <c r="K161" i="1" s="1"/>
  <c r="H161" i="1"/>
  <c r="I161" i="1"/>
  <c r="J161" i="1"/>
  <c r="P161" i="1"/>
  <c r="Q161" i="1"/>
  <c r="R161" i="1"/>
  <c r="G162" i="1"/>
  <c r="H162" i="1"/>
  <c r="I162" i="1"/>
  <c r="J162" i="1"/>
  <c r="K162" i="1"/>
  <c r="P162" i="1"/>
  <c r="Q162" i="1"/>
  <c r="R162" i="1"/>
  <c r="S162" i="1"/>
  <c r="G163" i="1"/>
  <c r="H163" i="1"/>
  <c r="I163" i="1"/>
  <c r="J163" i="1"/>
  <c r="K163" i="1"/>
  <c r="P163" i="1"/>
  <c r="Q163" i="1"/>
  <c r="R163" i="1"/>
  <c r="S163" i="1"/>
  <c r="G164" i="1"/>
  <c r="H164" i="1"/>
  <c r="I164" i="1"/>
  <c r="J164" i="1"/>
  <c r="K164" i="1"/>
  <c r="P164" i="1"/>
  <c r="Q164" i="1"/>
  <c r="R164" i="1"/>
  <c r="S164" i="1"/>
  <c r="G165" i="1"/>
  <c r="S165" i="1" s="1"/>
  <c r="H165" i="1"/>
  <c r="I165" i="1"/>
  <c r="J165" i="1"/>
  <c r="P165" i="1"/>
  <c r="Q165" i="1"/>
  <c r="R165" i="1"/>
  <c r="G166" i="1"/>
  <c r="K166" i="1" s="1"/>
  <c r="H166" i="1"/>
  <c r="I166" i="1"/>
  <c r="J166" i="1"/>
  <c r="P166" i="1"/>
  <c r="Q166" i="1"/>
  <c r="R166" i="1"/>
  <c r="G167" i="1"/>
  <c r="S167" i="1" s="1"/>
  <c r="H167" i="1"/>
  <c r="I167" i="1"/>
  <c r="J167" i="1"/>
  <c r="P167" i="1"/>
  <c r="Q167" i="1"/>
  <c r="R167" i="1"/>
  <c r="G168" i="1"/>
  <c r="H168" i="1"/>
  <c r="I168" i="1"/>
  <c r="J168" i="1"/>
  <c r="K168" i="1"/>
  <c r="P168" i="1"/>
  <c r="Q168" i="1"/>
  <c r="R168" i="1"/>
  <c r="S168" i="1"/>
  <c r="G169" i="1"/>
  <c r="H169" i="1"/>
  <c r="I169" i="1"/>
  <c r="J169" i="1"/>
  <c r="K169" i="1"/>
  <c r="P169" i="1"/>
  <c r="Q169" i="1"/>
  <c r="R169" i="1"/>
  <c r="S169" i="1"/>
  <c r="G170" i="1"/>
  <c r="H170" i="1"/>
  <c r="I170" i="1"/>
  <c r="J170" i="1"/>
  <c r="K170" i="1"/>
  <c r="P170" i="1"/>
  <c r="Q170" i="1"/>
  <c r="R170" i="1"/>
  <c r="S170" i="1"/>
  <c r="G171" i="1"/>
  <c r="K171" i="1" s="1"/>
  <c r="H171" i="1"/>
  <c r="I171" i="1"/>
  <c r="J171" i="1"/>
  <c r="P171" i="1"/>
  <c r="Q171" i="1"/>
  <c r="R171" i="1"/>
  <c r="S171" i="1"/>
  <c r="G172" i="1"/>
  <c r="H172" i="1"/>
  <c r="I172" i="1"/>
  <c r="J172" i="1"/>
  <c r="K172" i="1"/>
  <c r="P172" i="1"/>
  <c r="Q172" i="1"/>
  <c r="R172" i="1"/>
  <c r="S172" i="1"/>
  <c r="G173" i="1"/>
  <c r="H173" i="1"/>
  <c r="I173" i="1"/>
  <c r="J173" i="1"/>
  <c r="K173" i="1"/>
  <c r="P173" i="1"/>
  <c r="Q173" i="1"/>
  <c r="R173" i="1"/>
  <c r="S173" i="1"/>
  <c r="G174" i="1"/>
  <c r="K174" i="1" s="1"/>
  <c r="H174" i="1"/>
  <c r="I174" i="1"/>
  <c r="J174" i="1"/>
  <c r="P174" i="1"/>
  <c r="Q174" i="1"/>
  <c r="R174" i="1"/>
  <c r="G175" i="1"/>
  <c r="H175" i="1"/>
  <c r="I175" i="1"/>
  <c r="J175" i="1"/>
  <c r="K175" i="1"/>
  <c r="P175" i="1"/>
  <c r="Q175" i="1"/>
  <c r="R175" i="1"/>
  <c r="S175" i="1"/>
  <c r="G176" i="1"/>
  <c r="K176" i="1" s="1"/>
  <c r="H176" i="1"/>
  <c r="I176" i="1"/>
  <c r="J176" i="1"/>
  <c r="P176" i="1"/>
  <c r="Q176" i="1"/>
  <c r="R176" i="1"/>
  <c r="S176" i="1"/>
  <c r="G177" i="1"/>
  <c r="H177" i="1"/>
  <c r="I177" i="1"/>
  <c r="J177" i="1"/>
  <c r="K177" i="1"/>
  <c r="P177" i="1"/>
  <c r="Q177" i="1"/>
  <c r="R177" i="1"/>
  <c r="S177" i="1"/>
  <c r="C178" i="1"/>
  <c r="D178" i="1"/>
  <c r="P178" i="1" s="1"/>
  <c r="E178" i="1"/>
  <c r="Q178" i="1" s="1"/>
  <c r="K167" i="1" l="1"/>
  <c r="K126" i="1"/>
  <c r="S106" i="1"/>
  <c r="S32" i="1"/>
  <c r="K10" i="1"/>
  <c r="I159" i="1"/>
  <c r="S105" i="1"/>
  <c r="S81" i="1"/>
  <c r="S65" i="1"/>
  <c r="S49" i="1"/>
  <c r="S9" i="1"/>
  <c r="K165" i="1"/>
  <c r="S161" i="1"/>
  <c r="AF179" i="2"/>
  <c r="S174" i="1"/>
  <c r="S129" i="1"/>
  <c r="S109" i="1"/>
  <c r="S97" i="1"/>
  <c r="S85" i="1"/>
  <c r="S69" i="1"/>
  <c r="G159" i="1"/>
  <c r="K159" i="1"/>
  <c r="S159" i="1"/>
  <c r="G178" i="1"/>
  <c r="S153" i="1"/>
  <c r="K125" i="1"/>
  <c r="S121" i="1"/>
  <c r="S117" i="1"/>
  <c r="S101" i="1"/>
  <c r="K93" i="1"/>
  <c r="S53" i="1"/>
  <c r="S45" i="1"/>
  <c r="S37" i="1"/>
  <c r="S21" i="1"/>
  <c r="K13" i="1"/>
  <c r="AU179" i="2"/>
  <c r="AM179" i="2"/>
  <c r="F178" i="1"/>
  <c r="BB179" i="2"/>
  <c r="AX179" i="2"/>
  <c r="AT179" i="2"/>
  <c r="AP179" i="2"/>
  <c r="AL179" i="2"/>
  <c r="AH179" i="2"/>
  <c r="J159" i="1"/>
  <c r="S141" i="1"/>
  <c r="AY179" i="2"/>
  <c r="AI179" i="2"/>
  <c r="E179" i="1"/>
  <c r="I178" i="1"/>
  <c r="BA179" i="2"/>
  <c r="AW179" i="2"/>
  <c r="AS179" i="2"/>
  <c r="AO179" i="2"/>
  <c r="AK179" i="2"/>
  <c r="AG179" i="2"/>
  <c r="S166" i="1"/>
  <c r="AQ179" i="2"/>
  <c r="D179" i="1"/>
  <c r="H178" i="1"/>
  <c r="AZ179" i="2"/>
  <c r="AV179" i="2"/>
  <c r="AR179" i="2"/>
  <c r="AN179" i="2"/>
  <c r="AJ179" i="2"/>
  <c r="D180" i="1" l="1"/>
  <c r="E180" i="1"/>
  <c r="K178" i="1"/>
  <c r="S178" i="1"/>
  <c r="G179" i="1"/>
  <c r="G180" i="1"/>
  <c r="J178" i="1"/>
  <c r="R178" i="1"/>
  <c r="F179" i="1"/>
  <c r="F180" i="1"/>
  <c r="G181" i="1" l="1"/>
</calcChain>
</file>

<file path=xl/sharedStrings.xml><?xml version="1.0" encoding="utf-8"?>
<sst xmlns="http://schemas.openxmlformats.org/spreadsheetml/2006/main" count="1182" uniqueCount="599">
  <si>
    <t>DISTNO</t>
  </si>
  <si>
    <t>DISTNAME</t>
  </si>
  <si>
    <t>94-95 EOY ADA</t>
  </si>
  <si>
    <t>95 LOCAL REVENUE</t>
  </si>
  <si>
    <t>95 STATE REVENUE</t>
  </si>
  <si>
    <t>95 FEDERAL REVENUE</t>
  </si>
  <si>
    <t>95 TOTAL REVENUE</t>
  </si>
  <si>
    <t>95 PP LOCAL REVENUE</t>
  </si>
  <si>
    <t>95 PP STATE REVENUE</t>
  </si>
  <si>
    <t>95 PP FEDERAL REVENUE</t>
  </si>
  <si>
    <t>95 PP TOTAL REVENUE</t>
  </si>
  <si>
    <t>local</t>
  </si>
  <si>
    <t>state</t>
  </si>
  <si>
    <t>federal</t>
  </si>
  <si>
    <t>total</t>
  </si>
  <si>
    <t>diff local</t>
  </si>
  <si>
    <t>diff state</t>
  </si>
  <si>
    <t>diff fed</t>
  </si>
  <si>
    <t>diff tot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</si>
  <si>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</si>
  <si>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</si>
  <si>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</si>
  <si>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</si>
  <si>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</si>
  <si>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</si>
  <si>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</si>
  <si>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</si>
  <si>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</si>
  <si>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</si>
  <si>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</si>
  <si>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</si>
  <si>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</si>
  <si>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</si>
  <si>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</si>
  <si>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</si>
  <si>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</si>
  <si>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</si>
  <si>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</si>
  <si>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</si>
  <si>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</si>
  <si>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</si>
  <si>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</si>
  <si>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</si>
  <si>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</si>
  <si>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</si>
  <si>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</si>
  <si>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</si>
  <si>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</si>
  <si>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</si>
  <si>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</si>
  <si>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</si>
  <si>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</si>
  <si>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</si>
  <si>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</si>
  <si>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</si>
  <si>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</si>
  <si>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</si>
  <si>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</si>
  <si>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</si>
  <si>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</si>
  <si>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</si>
  <si>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</si>
  <si>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</si>
  <si>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</si>
  <si>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</si>
  <si>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</si>
  <si>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</si>
  <si>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</si>
  <si>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</si>
  <si>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</si>
  <si>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</si>
  <si>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</si>
  <si>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</si>
  <si>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</si>
  <si>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</si>
  <si>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</si>
  <si>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</si>
  <si>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</si>
  <si>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</si>
  <si>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</si>
  <si>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</si>
  <si>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</si>
  <si>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</si>
  <si>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</si>
  <si>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</si>
  <si>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</si>
  <si>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</si>
  <si>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</si>
  <si>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</si>
  <si>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</si>
  <si>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</si>
  <si>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</si>
  <si>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</si>
  <si>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</si>
  <si>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</si>
  <si>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</si>
  <si>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</si>
  <si>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</si>
  <si>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</si>
  <si>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</si>
  <si>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</si>
  <si>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</si>
  <si>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</si>
  <si>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</si>
  <si>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</si>
  <si>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</si>
  <si>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</si>
  <si>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</si>
  <si>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</si>
  <si>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</si>
  <si>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</si>
  <si>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</si>
  <si>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</si>
  <si>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</si>
  <si>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</si>
  <si>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</si>
  <si>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</si>
  <si>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</si>
  <si>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</si>
  <si>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</si>
  <si>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</si>
  <si>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</si>
  <si>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</si>
  <si>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</si>
  <si>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</si>
  <si>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</si>
  <si>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</si>
  <si>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</si>
  <si>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</si>
  <si>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</si>
  <si>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</si>
  <si>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</si>
  <si>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</si>
  <si>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</si>
  <si>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</si>
  <si>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</si>
  <si>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</si>
  <si>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</si>
  <si>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</si>
  <si>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</si>
  <si>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</si>
  <si>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</si>
  <si>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</si>
  <si>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</si>
  <si>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</si>
  <si>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</si>
  <si>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</si>
  <si>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</si>
  <si>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</si>
  <si>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</si>
  <si>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</si>
  <si>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</si>
  <si>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</si>
  <si>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</si>
  <si>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</si>
  <si>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</si>
  <si>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</si>
  <si>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</si>
  <si>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</si>
  <si>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</si>
  <si>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</si>
  <si>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</si>
  <si>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</si>
  <si>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</si>
  <si>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</si>
  <si>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</si>
  <si>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</si>
  <si>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</si>
  <si>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</si>
  <si>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</si>
  <si>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</si>
  <si>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</si>
  <si>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</si>
  <si>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</si>
  <si>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</si>
  <si>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</si>
  <si>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</si>
  <si>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</si>
  <si>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</si>
  <si>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</si>
  <si>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</si>
  <si>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</si>
  <si>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</si>
  <si>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</si>
  <si>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</si>
  <si>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</si>
  <si>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</si>
  <si>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</si>
  <si>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</si>
  <si>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</si>
  <si>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</si>
  <si>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</si>
  <si>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</si>
  <si>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</si>
  <si>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</si>
  <si>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</si>
  <si>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</si>
  <si>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</si>
  <si>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</si>
  <si>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</si>
  <si>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</si>
  <si>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</si>
  <si>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</si>
  <si>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</si>
  <si>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</si>
  <si>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</si>
  <si>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</si>
  <si>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</si>
  <si>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</si>
  <si>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</si>
  <si>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</si>
  <si>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</si>
  <si>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</si>
  <si>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</si>
  <si>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</si>
  <si>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</si>
  <si>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</si>
  <si>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</si>
  <si>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</si>
  <si>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</si>
  <si>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</si>
  <si>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</si>
  <si>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</si>
  <si>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</si>
  <si>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</si>
  <si>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</si>
  <si>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</si>
  <si>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</si>
  <si>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</si>
  <si>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</si>
  <si>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</si>
  <si>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</si>
  <si>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</si>
  <si>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</si>
  <si>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</si>
  <si>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</si>
  <si>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</si>
  <si>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</si>
  <si>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</si>
  <si>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</si>
  <si>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</si>
  <si>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</si>
  <si>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</si>
  <si>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</si>
  <si>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</si>
  <si>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</si>
  <si>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</si>
  <si>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</si>
  <si>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</si>
  <si>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</si>
  <si>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</si>
  <si>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</si>
  <si>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</si>
  <si>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</si>
  <si>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</si>
  <si>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</si>
  <si>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</si>
  <si>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</si>
  <si>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</si>
  <si>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</si>
  <si>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</si>
  <si>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</si>
  <si>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</si>
  <si>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</si>
  <si>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</si>
  <si>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</si>
  <si>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</si>
  <si>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</si>
  <si>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</si>
  <si>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</si>
  <si>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</si>
  <si>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</si>
  <si>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</si>
  <si>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</si>
  <si>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</si>
  <si>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</si>
  <si>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</si>
  <si>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</si>
  <si>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</si>
  <si>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</si>
  <si>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</si>
  <si>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</si>
  <si>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</si>
  <si>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</si>
  <si>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</si>
  <si>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</si>
  <si>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</si>
  <si>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</si>
  <si>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</si>
  <si>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</si>
  <si>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</si>
  <si>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</si>
  <si>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</si>
  <si>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</si>
  <si>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</si>
  <si>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</si>
  <si>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</si>
  <si>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</si>
  <si>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</si>
  <si>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</si>
  <si>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</si>
  <si>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</si>
  <si>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</si>
  <si>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</si>
  <si>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</si>
  <si>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</si>
  <si>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</si>
  <si>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</si>
  <si>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</si>
  <si>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</si>
  <si>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</si>
  <si>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</si>
  <si>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</si>
  <si>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</si>
  <si>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</si>
  <si>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</si>
  <si>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</si>
  <si>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</si>
  <si>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</si>
  <si>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</si>
  <si>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</si>
  <si>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</si>
  <si>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</si>
  <si>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</si>
  <si>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</si>
  <si>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</si>
  <si>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</si>
  <si>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</si>
  <si>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</si>
  <si>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</si>
  <si>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</si>
  <si>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</si>
  <si>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</si>
  <si>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</si>
  <si>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</si>
  <si>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</si>
  <si>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</si>
  <si>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</si>
  <si>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</si>
  <si>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</si>
  <si>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</si>
  <si>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</si>
  <si>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</si>
  <si>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</si>
  <si>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</si>
  <si>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</si>
  <si>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</si>
  <si>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</si>
  <si>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</si>
  <si>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</si>
  <si>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</si>
  <si>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</si>
  <si>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</si>
  <si>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</si>
  <si>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</si>
  <si>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</si>
  <si>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</si>
  <si>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</si>
  <si>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</si>
  <si>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</si>
  <si>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</si>
  <si>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</si>
  <si>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</si>
  <si>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</si>
  <si>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</si>
  <si>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</si>
  <si>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</si>
  <si>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</si>
  <si>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</si>
  <si>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</si>
  <si>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</si>
  <si>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</si>
  <si>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PER PUPIL REVENUE</t>
  </si>
  <si>
    <t>PERCENT OF TOTAL</t>
  </si>
  <si>
    <t>CO/IND</t>
  </si>
  <si>
    <t>CNTYNO</t>
  </si>
  <si>
    <t>RANK</t>
  </si>
  <si>
    <t>REGION</t>
  </si>
  <si>
    <t>DISTRICT</t>
  </si>
  <si>
    <t>BAL BEGINNING OF YEAR</t>
  </si>
  <si>
    <t>TOTAL REVENUE RECEIPTS</t>
  </si>
  <si>
    <t>TOTAL NON REVENUE RECEIPTS</t>
  </si>
  <si>
    <t>TOTAL RECEIPTS</t>
  </si>
  <si>
    <t>TOTAL BELOW LINE RECEIPTS</t>
  </si>
  <si>
    <t>TOTAL ALL RECEIPTS</t>
  </si>
  <si>
    <t>TOTAL ALL RECEIPTS + BAL</t>
  </si>
  <si>
    <t>Administration</t>
  </si>
  <si>
    <t>Instruction</t>
  </si>
  <si>
    <t>Attendance</t>
  </si>
  <si>
    <t>Health Serv</t>
  </si>
  <si>
    <t>Pup Transp</t>
  </si>
  <si>
    <t>Op of Plant</t>
  </si>
  <si>
    <t>Maint of Pl</t>
  </si>
  <si>
    <t>Fixed Chg</t>
  </si>
  <si>
    <t>1994-95 TOTAL CURRENT EXPENSE</t>
  </si>
  <si>
    <t>Tot Cur Exp</t>
  </si>
  <si>
    <t>Food Serv</t>
  </si>
  <si>
    <t>Comm Serv</t>
  </si>
  <si>
    <t>Cap Outlay</t>
  </si>
  <si>
    <t>Debt Serv</t>
  </si>
  <si>
    <t>Tot Exp</t>
  </si>
  <si>
    <t>Tot BL Exp</t>
  </si>
  <si>
    <t>Gr Tot Exp</t>
  </si>
  <si>
    <t>Tot Cur Exp per pupil</t>
  </si>
  <si>
    <t>Gr Tot Exp per pupil</t>
  </si>
  <si>
    <t>LINE_A</t>
  </si>
  <si>
    <t>LINE_B</t>
  </si>
  <si>
    <t>LINE_C</t>
  </si>
  <si>
    <t>LINE_D</t>
  </si>
  <si>
    <t>LINE_E</t>
  </si>
  <si>
    <t>LINE_F</t>
  </si>
  <si>
    <t>LINE_G</t>
  </si>
  <si>
    <t>LINE_H</t>
  </si>
  <si>
    <t>LINE_I</t>
  </si>
  <si>
    <t>LINE_J</t>
  </si>
  <si>
    <t>LINE_K</t>
  </si>
  <si>
    <t>LINE_L</t>
  </si>
  <si>
    <t>LINE_M</t>
  </si>
  <si>
    <t>LINE_N</t>
  </si>
  <si>
    <t>LINE_O</t>
  </si>
  <si>
    <t>LINE_P</t>
  </si>
  <si>
    <t>LINE_Q</t>
  </si>
  <si>
    <t>LINE_R</t>
  </si>
  <si>
    <t>LINE_S</t>
  </si>
  <si>
    <t>LINE_T</t>
  </si>
  <si>
    <t>LINE_U</t>
  </si>
  <si>
    <t>LINE_V</t>
  </si>
  <si>
    <t>LINE_W</t>
  </si>
  <si>
    <t>PPBAL</t>
  </si>
  <si>
    <t>PPTOTREV</t>
  </si>
  <si>
    <t>PPNONREV</t>
  </si>
  <si>
    <t>PPTOTREC</t>
  </si>
  <si>
    <t>PPBLREC</t>
  </si>
  <si>
    <t>PPALLREC</t>
  </si>
  <si>
    <t>PPALL+BAL</t>
  </si>
  <si>
    <t>PPADMIN</t>
  </si>
  <si>
    <t>PPINST</t>
  </si>
  <si>
    <t>PPATT</t>
  </si>
  <si>
    <t>PPHEALTH</t>
  </si>
  <si>
    <t>PPTRANS</t>
  </si>
  <si>
    <t>PPOP</t>
  </si>
  <si>
    <t>PPMP</t>
  </si>
  <si>
    <t>PPFIXED</t>
  </si>
  <si>
    <t>PPCUREXP</t>
  </si>
  <si>
    <t>PPFOOD</t>
  </si>
  <si>
    <t>PPCOMM</t>
  </si>
  <si>
    <t>PPCO</t>
  </si>
  <si>
    <t>PPDEBT</t>
  </si>
  <si>
    <t>PPTOTEXP</t>
  </si>
  <si>
    <t>PPBLEXP</t>
  </si>
  <si>
    <t>PPGREXP</t>
  </si>
  <si>
    <t>6</t>
  </si>
  <si>
    <t>002</t>
  </si>
  <si>
    <t>2</t>
  </si>
  <si>
    <t>056</t>
  </si>
  <si>
    <t>3</t>
  </si>
  <si>
    <t>ANCHORAGE IND.</t>
  </si>
  <si>
    <t>003</t>
  </si>
  <si>
    <t>5</t>
  </si>
  <si>
    <t>010</t>
  </si>
  <si>
    <t>7</t>
  </si>
  <si>
    <t>ASHLAND IND.</t>
  </si>
  <si>
    <t>AUGUSTA IND.</t>
  </si>
  <si>
    <t>004</t>
  </si>
  <si>
    <t>1</t>
  </si>
  <si>
    <t>BARBOURVILLE IND.</t>
  </si>
  <si>
    <t>090</t>
  </si>
  <si>
    <t>BARDSTOWN IND.</t>
  </si>
  <si>
    <t>059</t>
  </si>
  <si>
    <t>4</t>
  </si>
  <si>
    <t>BEECHWOOD IND.</t>
  </si>
  <si>
    <t>007</t>
  </si>
  <si>
    <t>019</t>
  </si>
  <si>
    <t>BELLEVUE IND.</t>
  </si>
  <si>
    <t>073</t>
  </si>
  <si>
    <t>BEREA IND.</t>
  </si>
  <si>
    <t>008</t>
  </si>
  <si>
    <t>009</t>
  </si>
  <si>
    <t>114</t>
  </si>
  <si>
    <t>BOWLING GREEN IND.</t>
  </si>
  <si>
    <t>8</t>
  </si>
  <si>
    <t>014</t>
  </si>
  <si>
    <t>084</t>
  </si>
  <si>
    <t>BURGIN IND.</t>
  </si>
  <si>
    <t>018</t>
  </si>
  <si>
    <t>109</t>
  </si>
  <si>
    <t>CAMPBELLSVILLE IND</t>
  </si>
  <si>
    <t>020</t>
  </si>
  <si>
    <t>022</t>
  </si>
  <si>
    <t>023</t>
  </si>
  <si>
    <t>024</t>
  </si>
  <si>
    <t>027</t>
  </si>
  <si>
    <t>CLOVERPORT IND.</t>
  </si>
  <si>
    <t>118</t>
  </si>
  <si>
    <t>CORBIN IND.</t>
  </si>
  <si>
    <t>COVINGTON IND.</t>
  </si>
  <si>
    <t>028</t>
  </si>
  <si>
    <t>029</t>
  </si>
  <si>
    <t>DANVILLE IND.</t>
  </si>
  <si>
    <t>030</t>
  </si>
  <si>
    <t>054</t>
  </si>
  <si>
    <t>DAWSON SPRINGS IND</t>
  </si>
  <si>
    <t>DAYTON IND.</t>
  </si>
  <si>
    <t>063</t>
  </si>
  <si>
    <t>EAST BERNSTADT IND</t>
  </si>
  <si>
    <t>047</t>
  </si>
  <si>
    <t>ELIZABETHTOWN IND.</t>
  </si>
  <si>
    <t>052</t>
  </si>
  <si>
    <t>EMINENCE IND.</t>
  </si>
  <si>
    <t>ERLANGER IND.</t>
  </si>
  <si>
    <t>033</t>
  </si>
  <si>
    <t>FAIRVIEW IND.</t>
  </si>
  <si>
    <t>036</t>
  </si>
  <si>
    <t>FT. THOMAS IND.</t>
  </si>
  <si>
    <t>037</t>
  </si>
  <si>
    <t>FRANKFORT IND.</t>
  </si>
  <si>
    <t>038</t>
  </si>
  <si>
    <t>FULTON IND.</t>
  </si>
  <si>
    <t>039</t>
  </si>
  <si>
    <t>040</t>
  </si>
  <si>
    <t>043</t>
  </si>
  <si>
    <t>044</t>
  </si>
  <si>
    <t>046</t>
  </si>
  <si>
    <t>048</t>
  </si>
  <si>
    <t>HARLAN IND.</t>
  </si>
  <si>
    <t>049</t>
  </si>
  <si>
    <t>HARRODSBURG IND.</t>
  </si>
  <si>
    <t>050</t>
  </si>
  <si>
    <t>097</t>
  </si>
  <si>
    <t>HAZARD IND.</t>
  </si>
  <si>
    <t>053</t>
  </si>
  <si>
    <t>JACKSON IND.</t>
  </si>
  <si>
    <t>067</t>
  </si>
  <si>
    <t>JENKINS IND.</t>
  </si>
  <si>
    <t>057</t>
  </si>
  <si>
    <t>058</t>
  </si>
  <si>
    <t>060</t>
  </si>
  <si>
    <t>062</t>
  </si>
  <si>
    <t>064</t>
  </si>
  <si>
    <t>066</t>
  </si>
  <si>
    <t>068</t>
  </si>
  <si>
    <t>069</t>
  </si>
  <si>
    <t>070</t>
  </si>
  <si>
    <t>LUDLOW IND.</t>
  </si>
  <si>
    <t>074</t>
  </si>
  <si>
    <t>076</t>
  </si>
  <si>
    <t>077</t>
  </si>
  <si>
    <t>078</t>
  </si>
  <si>
    <t>MAYFIELD IND.</t>
  </si>
  <si>
    <t>079</t>
  </si>
  <si>
    <t>080</t>
  </si>
  <si>
    <t>082</t>
  </si>
  <si>
    <t>083</t>
  </si>
  <si>
    <t>MIDDLESBORO IND.</t>
  </si>
  <si>
    <t>086</t>
  </si>
  <si>
    <t>087</t>
  </si>
  <si>
    <t>116</t>
  </si>
  <si>
    <t>MONTICELLO IND.</t>
  </si>
  <si>
    <t>088</t>
  </si>
  <si>
    <t>089</t>
  </si>
  <si>
    <t>MURRAY IND.</t>
  </si>
  <si>
    <t>NEWPORT IND.</t>
  </si>
  <si>
    <t>093</t>
  </si>
  <si>
    <t>094</t>
  </si>
  <si>
    <t>OWENSBORO IND.</t>
  </si>
  <si>
    <t>PADUCAH IND.</t>
  </si>
  <si>
    <t>PAINTSVILLE IND.</t>
  </si>
  <si>
    <t>PARIS IND.</t>
  </si>
  <si>
    <t>096</t>
  </si>
  <si>
    <t>098</t>
  </si>
  <si>
    <t>PIKEVILLE IND.</t>
  </si>
  <si>
    <t>PINEVILLE IND.</t>
  </si>
  <si>
    <t>099</t>
  </si>
  <si>
    <t>117</t>
  </si>
  <si>
    <t>PROVIDENCE IND.</t>
  </si>
  <si>
    <t>100</t>
  </si>
  <si>
    <t>RACELAND IND.</t>
  </si>
  <si>
    <t>102</t>
  </si>
  <si>
    <t>103</t>
  </si>
  <si>
    <t>104</t>
  </si>
  <si>
    <t>RUSSELL IND.</t>
  </si>
  <si>
    <t>RUSSELLVILLE IND.</t>
  </si>
  <si>
    <t>SCIENCE HILL IND.</t>
  </si>
  <si>
    <t>106</t>
  </si>
  <si>
    <t>SILVER GROVE IND.</t>
  </si>
  <si>
    <t>107</t>
  </si>
  <si>
    <t>SOMERSET IND.</t>
  </si>
  <si>
    <t>SOUTHGATE IND.</t>
  </si>
  <si>
    <t>108</t>
  </si>
  <si>
    <t>110</t>
  </si>
  <si>
    <t>112</t>
  </si>
  <si>
    <t>WALTON-VERONA IND.</t>
  </si>
  <si>
    <t>WEST POINT IND.</t>
  </si>
  <si>
    <t>WILLIAMSBURG IND.</t>
  </si>
  <si>
    <t>WILLIAMSTOWN IND.</t>
  </si>
  <si>
    <t>119</t>
  </si>
  <si>
    <t>120</t>
  </si>
  <si>
    <t>munis exp</t>
  </si>
  <si>
    <t>total exp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</si>
</sst>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,##0.0_);[Red]\(#,##0.0\)"/>
    <numFmt numFmtId="166" formatCode="_(* #,##0_);_(* \(#,##0\);_(* &quot;-&quot;??_);_(@_)"/>
  </numFmts>
  <fonts count="9" x14ac:knownFonts="1">
    <font>
      <sz val="10"/>
      <name val="Courier"/>
    </font>
    <font>
      <sz val="10"/>
      <name val="MS Sans Serif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164" fontId="0" fillId="0" borderId="0"/>
    <xf numFmtId="40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51">
    <xf numFmtId="164" fontId="0" fillId="0" borderId="0" xfId="0"/>
    <xf numFmtId="1" fontId="2" fillId="0" borderId="0" xfId="2" applyNumberFormat="1"/>
    <xf numFmtId="0" fontId="2" fillId="0" borderId="0" xfId="2"/>
    <xf numFmtId="38" fontId="2" fillId="0" borderId="0" xfId="1" applyNumberFormat="1" applyFont="1"/>
    <xf numFmtId="0" fontId="0" fillId="0" borderId="0" xfId="2" applyFont="1" applyFill="1" applyBorder="1" applyAlignment="1"/>
    <xf numFmtId="0" fontId="0" fillId="0" borderId="1" xfId="2" applyFont="1" applyFill="1" applyBorder="1" applyAlignment="1"/>
    <xf numFmtId="0" fontId="5" fillId="0" borderId="2" xfId="2" applyFont="1" applyFill="1" applyBorder="1" applyAlignment="1">
      <alignment horizontal="center" textRotation="90" wrapText="1"/>
    </xf>
    <xf numFmtId="0" fontId="3" fillId="0" borderId="0" xfId="2" applyFont="1" applyAlignment="1">
      <alignment horizontal="center" textRotation="90" wrapText="1"/>
    </xf>
    <xf numFmtId="0" fontId="2" fillId="0" borderId="0" xfId="2" applyBorder="1"/>
    <xf numFmtId="0" fontId="4" fillId="0" borderId="0" xfId="2" applyFont="1" applyAlignment="1">
      <alignment horizontal="center" wrapText="1"/>
    </xf>
    <xf numFmtId="38" fontId="3" fillId="0" borderId="0" xfId="1" applyNumberFormat="1" applyFont="1" applyFill="1" applyBorder="1" applyAlignment="1"/>
    <xf numFmtId="0" fontId="3" fillId="0" borderId="0" xfId="2" applyFont="1" applyFill="1" applyBorder="1" applyAlignment="1"/>
    <xf numFmtId="1" fontId="3" fillId="0" borderId="0" xfId="2" applyNumberFormat="1" applyFont="1" applyFill="1" applyBorder="1" applyAlignment="1"/>
    <xf numFmtId="40" fontId="2" fillId="0" borderId="0" xfId="1" applyFont="1"/>
    <xf numFmtId="40" fontId="3" fillId="0" borderId="0" xfId="1" applyFont="1" applyFill="1" applyBorder="1" applyAlignment="1"/>
    <xf numFmtId="0" fontId="4" fillId="0" borderId="0" xfId="2" applyFont="1" applyFill="1" applyBorder="1" applyAlignment="1">
      <alignment horizontal="center" wrapText="1"/>
    </xf>
    <xf numFmtId="1" fontId="4" fillId="0" borderId="0" xfId="2" applyNumberFormat="1" applyFont="1" applyFill="1" applyBorder="1" applyAlignment="1">
      <alignment horizontal="center" wrapText="1"/>
    </xf>
    <xf numFmtId="38" fontId="4" fillId="0" borderId="0" xfId="1" applyNumberFormat="1" applyFont="1" applyFill="1" applyBorder="1" applyAlignment="1">
      <alignment horizontal="center" wrapText="1"/>
    </xf>
    <xf numFmtId="40" fontId="4" fillId="0" borderId="0" xfId="1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textRotation="90" wrapText="1"/>
    </xf>
    <xf numFmtId="1" fontId="5" fillId="0" borderId="0" xfId="2" applyNumberFormat="1" applyFont="1" applyFill="1" applyBorder="1" applyAlignment="1">
      <alignment horizontal="center" textRotation="90" wrapText="1"/>
    </xf>
    <xf numFmtId="38" fontId="5" fillId="0" borderId="0" xfId="1" applyNumberFormat="1" applyFont="1" applyFill="1" applyBorder="1" applyAlignment="1">
      <alignment horizontal="center" textRotation="90" wrapText="1"/>
    </xf>
    <xf numFmtId="40" fontId="5" fillId="0" borderId="0" xfId="1" applyFont="1" applyFill="1" applyBorder="1" applyAlignment="1">
      <alignment horizontal="center" textRotation="90" wrapText="1"/>
    </xf>
    <xf numFmtId="164" fontId="0" fillId="0" borderId="0" xfId="0" applyAlignment="1">
      <alignment horizontal="center" wrapText="1"/>
    </xf>
    <xf numFmtId="164" fontId="0" fillId="0" borderId="0" xfId="0" applyAlignment="1" applyProtection="1">
      <alignment horizontal="left"/>
    </xf>
    <xf numFmtId="1" fontId="0" fillId="0" borderId="0" xfId="0" applyNumberFormat="1" applyAlignment="1">
      <alignment horizontal="center" wrapText="1"/>
    </xf>
    <xf numFmtId="1" fontId="0" fillId="0" borderId="0" xfId="0" applyNumberFormat="1"/>
    <xf numFmtId="38" fontId="3" fillId="0" borderId="0" xfId="1" applyNumberFormat="1" applyFont="1"/>
    <xf numFmtId="3" fontId="6" fillId="0" borderId="0" xfId="0" applyNumberFormat="1" applyFont="1"/>
    <xf numFmtId="1" fontId="6" fillId="0" borderId="0" xfId="0" applyNumberFormat="1" applyFont="1"/>
    <xf numFmtId="165" fontId="6" fillId="0" borderId="0" xfId="1" applyNumberFormat="1" applyFont="1"/>
    <xf numFmtId="38" fontId="6" fillId="0" borderId="0" xfId="1" applyNumberFormat="1" applyFont="1" applyProtection="1"/>
    <xf numFmtId="164" fontId="6" fillId="0" borderId="0" xfId="0" applyFont="1"/>
    <xf numFmtId="3" fontId="7" fillId="0" borderId="0" xfId="0" applyNumberFormat="1" applyFont="1"/>
    <xf numFmtId="165" fontId="7" fillId="0" borderId="0" xfId="1" applyNumberFormat="1" applyFont="1" applyProtection="1"/>
    <xf numFmtId="38" fontId="7" fillId="0" borderId="0" xfId="1" applyNumberFormat="1" applyFont="1" applyProtection="1"/>
    <xf numFmtId="38" fontId="6" fillId="0" borderId="0" xfId="1" applyNumberFormat="1" applyFont="1"/>
    <xf numFmtId="1" fontId="8" fillId="0" borderId="0" xfId="0" applyNumberFormat="1" applyFont="1" applyAlignment="1">
      <alignment horizontal="center" wrapText="1"/>
    </xf>
    <xf numFmtId="3" fontId="8" fillId="0" borderId="0" xfId="0" applyNumberFormat="1" applyFont="1" applyAlignment="1">
      <alignment horizontal="center" wrapText="1"/>
    </xf>
    <xf numFmtId="165" fontId="8" fillId="0" borderId="0" xfId="1" applyNumberFormat="1" applyFont="1" applyAlignment="1">
      <alignment horizontal="center" wrapText="1"/>
    </xf>
    <xf numFmtId="38" fontId="8" fillId="0" borderId="0" xfId="1" applyNumberFormat="1" applyFont="1" applyAlignment="1">
      <alignment horizontal="center" wrapText="1"/>
    </xf>
    <xf numFmtId="164" fontId="8" fillId="0" borderId="0" xfId="0" applyFont="1" applyAlignment="1">
      <alignment horizontal="center" wrapText="1"/>
    </xf>
    <xf numFmtId="164" fontId="6" fillId="0" borderId="0" xfId="0" applyFont="1" applyProtection="1"/>
    <xf numFmtId="10" fontId="6" fillId="0" borderId="0" xfId="3" applyNumberFormat="1" applyFont="1" applyProtection="1"/>
    <xf numFmtId="40" fontId="6" fillId="0" borderId="0" xfId="1" applyFont="1"/>
    <xf numFmtId="166" fontId="3" fillId="0" borderId="1" xfId="1" applyNumberFormat="1" applyFont="1" applyFill="1" applyBorder="1" applyAlignment="1">
      <alignment horizontal="center" wrapText="1"/>
    </xf>
    <xf numFmtId="166" fontId="3" fillId="0" borderId="0" xfId="1" applyNumberFormat="1" applyFont="1"/>
    <xf numFmtId="166" fontId="3" fillId="0" borderId="0" xfId="1" applyNumberFormat="1" applyFont="1" applyFill="1" applyBorder="1" applyAlignment="1"/>
    <xf numFmtId="166" fontId="3" fillId="0" borderId="0" xfId="1" applyNumberFormat="1" applyFont="1" applyFill="1" applyBorder="1" applyAlignment="1">
      <alignment horizontal="center" wrapText="1"/>
    </xf>
    <xf numFmtId="166" fontId="0" fillId="0" borderId="0" xfId="1" applyNumberFormat="1" applyFont="1"/>
    <xf numFmtId="166" fontId="0" fillId="0" borderId="0" xfId="0" applyNumberFormat="1"/>
  </cellXfs>
  <cellStyles count="4">
    <cellStyle name="Comma" xfId="1" builtinId="3"/>
    <cellStyle name="Normal" xfId="0" builtinId="0"/>
    <cellStyle name="Normal_SUBTOTAL" xfId="2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275"/>
  <sheetViews>
    <sheetView showGridLines="0" tabSelected="1" zoomScale="7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F19" sqref="F19"/>
    </sheetView>
  </sheetViews>
  <sheetFormatPr defaultColWidth="9.6640625" defaultRowHeight="12" x14ac:dyDescent="0.2"/>
  <cols>
    <col min="1" max="1" width="6.21875" style="29" customWidth="1"/>
    <col min="2" max="2" width="16.33203125" style="28" customWidth="1"/>
    <col min="3" max="3" width="10.109375" style="30" customWidth="1"/>
    <col min="4" max="4" width="12" style="36" customWidth="1"/>
    <col min="5" max="5" width="13.44140625" style="36" customWidth="1"/>
    <col min="6" max="6" width="12.21875" style="36" customWidth="1"/>
    <col min="7" max="7" width="13.44140625" style="36" customWidth="1"/>
    <col min="8" max="11" width="12.44140625" style="32" hidden="1" customWidth="1"/>
    <col min="12" max="12" width="13.88671875" style="49" customWidth="1"/>
    <col min="13" max="13" width="15.88671875" style="49" customWidth="1"/>
    <col min="14" max="14" width="13.88671875" style="49" customWidth="1"/>
    <col min="15" max="15" width="15.88671875" customWidth="1"/>
    <col min="16" max="16" width="8.77734375" style="36" customWidth="1"/>
    <col min="17" max="17" width="9" style="36" customWidth="1"/>
    <col min="18" max="18" width="7.21875" style="36" customWidth="1"/>
    <col min="19" max="19" width="8.77734375" style="36" customWidth="1"/>
    <col min="20" max="16384" width="9.6640625" style="32"/>
  </cols>
  <sheetData>
    <row r="1" spans="1:19" s="41" customFormat="1" ht="36" x14ac:dyDescent="0.25">
      <c r="A1" s="37" t="s">
        <v>0</v>
      </c>
      <c r="B1" s="38" t="s">
        <v>1</v>
      </c>
      <c r="C1" s="39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9" t="s">
        <v>11</v>
      </c>
      <c r="M1" s="49" t="s">
        <v>12</v>
      </c>
      <c r="N1" s="49" t="s">
        <v>13</v>
      </c>
      <c r="O1" s="50" t="s">
        <v>14</v>
      </c>
      <c r="P1" s="40" t="s">
        <v>15</v>
      </c>
      <c r="Q1" s="40" t="s">
        <v>16</v>
      </c>
      <c r="R1" s="40" t="s">
        <v>17</v>
      </c>
      <c r="S1" s="40" t="s">
        <v>18</v>
      </c>
    </row>
    <row r="2" spans="1:19" x14ac:dyDescent="0.2">
      <c r="A2" s="29" t="s">
        <v>19</v>
      </c>
      <c r="B2" s="28" t="s">
        <v>20</v>
      </c>
      <c r="C2" s="30">
        <v>2378.1</v>
      </c>
      <c r="D2" s="31">
        <v>1868274.35</v>
      </c>
      <c r="E2" s="31">
        <v>8901129.2699999996</v>
      </c>
      <c r="F2" s="31">
        <v>1710478.44</v>
      </c>
      <c r="G2" s="31">
        <f t="shared" ref="G2:G17" si="0">SUM(D2:F2)</f>
        <v>12479882.059999999</v>
      </c>
      <c r="H2" s="44">
        <f t="shared" ref="H2:H3" si="1">D2/$C2</f>
        <v>785.61639544173931</v>
      </c>
      <c r="I2" s="44">
        <f t="shared" ref="I2:K17" si="2">E2/$C2</f>
        <v>3742.9583575122997</v>
      </c>
      <c r="J2" s="44">
        <f t="shared" si="2"/>
        <v>719.26262142046176</v>
      </c>
      <c r="K2" s="44">
        <f t="shared" ref="K2:K3" si="3">G2/$C2</f>
        <v>5247.8373743745005</v>
      </c>
      <c r="L2" s="49">
        <v>1919217.06</v>
      </c>
      <c r="M2" s="49">
        <v>8901129.2699999996</v>
      </c>
      <c r="N2" s="49">
        <v>1710478.44</v>
      </c>
      <c r="O2" s="50">
        <v>12530824.77</v>
      </c>
      <c r="P2" s="36">
        <f>L2-D2</f>
        <v>50942.709999999963</v>
      </c>
      <c r="Q2" s="36">
        <f t="shared" ref="Q2:S17" si="4">M2-E2</f>
        <v>0</v>
      </c>
      <c r="R2" s="36">
        <f t="shared" si="4"/>
        <v>0</v>
      </c>
      <c r="S2" s="36">
        <f t="shared" si="4"/>
        <v>50942.710000000894</v>
      </c>
    </row>
    <row r="3" spans="1:19" x14ac:dyDescent="0.2">
      <c r="A3" s="29" t="s">
        <v>21</v>
      </c>
      <c r="B3" s="28" t="s">
        <v>22</v>
      </c>
      <c r="C3" s="30">
        <v>2592.1</v>
      </c>
      <c r="D3" s="31">
        <v>1895818.27</v>
      </c>
      <c r="E3" s="31">
        <v>9102626.6400000006</v>
      </c>
      <c r="F3" s="31">
        <v>1029504.74</v>
      </c>
      <c r="G3" s="31">
        <f t="shared" si="0"/>
        <v>12027949.65</v>
      </c>
      <c r="H3" s="44">
        <f t="shared" si="1"/>
        <v>731.38315265614756</v>
      </c>
      <c r="I3" s="44">
        <f t="shared" si="2"/>
        <v>3511.6803518382781</v>
      </c>
      <c r="J3" s="44">
        <f t="shared" si="2"/>
        <v>397.17014775664518</v>
      </c>
      <c r="K3" s="44">
        <f t="shared" si="3"/>
        <v>4640.2336522510705</v>
      </c>
      <c r="L3" s="49">
        <v>1962667.24</v>
      </c>
      <c r="M3" s="49">
        <v>9102626.6400000006</v>
      </c>
      <c r="N3" s="49">
        <v>1029504.74</v>
      </c>
      <c r="O3" s="50">
        <v>12094798.620000001</v>
      </c>
      <c r="P3" s="36">
        <f t="shared" ref="P3:S18" si="5">L3-D3</f>
        <v>66848.969999999972</v>
      </c>
      <c r="Q3" s="36">
        <f t="shared" si="4"/>
        <v>0</v>
      </c>
      <c r="R3" s="36">
        <f t="shared" si="4"/>
        <v>0</v>
      </c>
      <c r="S3" s="36">
        <f t="shared" si="4"/>
        <v>66848.970000000671</v>
      </c>
    </row>
    <row r="4" spans="1:19" x14ac:dyDescent="0.2">
      <c r="A4" s="29" t="s">
        <v>23</v>
      </c>
      <c r="B4" s="28" t="s">
        <v>24</v>
      </c>
      <c r="C4" s="30">
        <v>338.3</v>
      </c>
      <c r="D4" s="31">
        <v>2183595.73</v>
      </c>
      <c r="E4" s="31">
        <v>835725.8</v>
      </c>
      <c r="F4" s="31">
        <v>91346</v>
      </c>
      <c r="G4" s="31">
        <f t="shared" si="0"/>
        <v>3110667.5300000003</v>
      </c>
      <c r="H4" s="44">
        <f t="shared" ref="H4:K19" si="6">D4/$C4</f>
        <v>6454.6134496009454</v>
      </c>
      <c r="I4" s="44">
        <f t="shared" si="2"/>
        <v>2470.3689033402306</v>
      </c>
      <c r="J4" s="44">
        <f t="shared" si="2"/>
        <v>270.01477978125922</v>
      </c>
      <c r="K4" s="44">
        <f t="shared" si="2"/>
        <v>9194.9971327224357</v>
      </c>
      <c r="L4" s="49">
        <v>2183595.73</v>
      </c>
      <c r="M4" s="49">
        <v>835725.8</v>
      </c>
      <c r="N4" s="49">
        <v>91346</v>
      </c>
      <c r="O4" s="50">
        <v>3110667.53</v>
      </c>
      <c r="P4" s="36">
        <f t="shared" si="5"/>
        <v>0</v>
      </c>
      <c r="Q4" s="36">
        <f t="shared" si="4"/>
        <v>0</v>
      </c>
      <c r="R4" s="36">
        <f t="shared" si="4"/>
        <v>0</v>
      </c>
      <c r="S4" s="36">
        <f t="shared" si="4"/>
        <v>0</v>
      </c>
    </row>
    <row r="5" spans="1:19" x14ac:dyDescent="0.2">
      <c r="A5" s="29" t="s">
        <v>25</v>
      </c>
      <c r="B5" s="28" t="s">
        <v>26</v>
      </c>
      <c r="C5" s="30">
        <v>2731.6</v>
      </c>
      <c r="D5" s="31">
        <v>4177377.25</v>
      </c>
      <c r="E5" s="31">
        <v>8222238</v>
      </c>
      <c r="F5" s="31">
        <v>1450204</v>
      </c>
      <c r="G5" s="31">
        <f t="shared" si="0"/>
        <v>13849819.25</v>
      </c>
      <c r="H5" s="44">
        <f t="shared" si="6"/>
        <v>1529.2785363889295</v>
      </c>
      <c r="I5" s="44">
        <f t="shared" si="2"/>
        <v>3010.044662468883</v>
      </c>
      <c r="J5" s="44">
        <f t="shared" si="2"/>
        <v>530.89910675062231</v>
      </c>
      <c r="K5" s="44">
        <f t="shared" si="2"/>
        <v>5070.2223056084349</v>
      </c>
      <c r="L5" s="49">
        <v>4177377.25</v>
      </c>
      <c r="M5" s="49">
        <v>8222238</v>
      </c>
      <c r="N5" s="49">
        <v>1450204</v>
      </c>
      <c r="O5" s="50">
        <v>13849819.25</v>
      </c>
      <c r="P5" s="36">
        <f t="shared" si="5"/>
        <v>0</v>
      </c>
      <c r="Q5" s="36">
        <f t="shared" si="4"/>
        <v>0</v>
      </c>
      <c r="R5" s="36">
        <f t="shared" si="4"/>
        <v>0</v>
      </c>
      <c r="S5" s="36">
        <f t="shared" si="4"/>
        <v>0</v>
      </c>
    </row>
    <row r="6" spans="1:19" x14ac:dyDescent="0.2">
      <c r="A6" s="29" t="s">
        <v>27</v>
      </c>
      <c r="B6" s="28" t="s">
        <v>28</v>
      </c>
      <c r="C6" s="30">
        <v>3340.6</v>
      </c>
      <c r="D6" s="31">
        <v>4874310.13</v>
      </c>
      <c r="E6" s="31">
        <v>10173986.529999999</v>
      </c>
      <c r="F6" s="31">
        <v>2604529.87</v>
      </c>
      <c r="G6" s="31">
        <f t="shared" si="0"/>
        <v>17652826.530000001</v>
      </c>
      <c r="H6" s="44">
        <f t="shared" si="6"/>
        <v>1459.1121744596778</v>
      </c>
      <c r="I6" s="44">
        <f t="shared" si="2"/>
        <v>3045.5566455127819</v>
      </c>
      <c r="J6" s="44">
        <f t="shared" si="2"/>
        <v>779.659303717895</v>
      </c>
      <c r="K6" s="44">
        <f t="shared" si="2"/>
        <v>5284.3281236903558</v>
      </c>
      <c r="L6" s="49">
        <v>4874310.13</v>
      </c>
      <c r="M6" s="49">
        <v>10173986.529999999</v>
      </c>
      <c r="N6" s="49">
        <v>2604529.87</v>
      </c>
      <c r="O6" s="50">
        <v>17652826.530000001</v>
      </c>
      <c r="P6" s="36">
        <f t="shared" si="5"/>
        <v>0</v>
      </c>
      <c r="Q6" s="36">
        <f t="shared" si="4"/>
        <v>0</v>
      </c>
      <c r="R6" s="36">
        <f t="shared" si="4"/>
        <v>0</v>
      </c>
      <c r="S6" s="36">
        <f t="shared" si="4"/>
        <v>0</v>
      </c>
    </row>
    <row r="7" spans="1:19" x14ac:dyDescent="0.2">
      <c r="A7" s="29" t="s">
        <v>29</v>
      </c>
      <c r="B7" s="28" t="s">
        <v>30</v>
      </c>
      <c r="C7" s="30">
        <v>268.89999999999998</v>
      </c>
      <c r="D7" s="31">
        <v>259093.26</v>
      </c>
      <c r="E7" s="31">
        <v>1011439.6</v>
      </c>
      <c r="F7" s="31">
        <v>163262</v>
      </c>
      <c r="G7" s="31">
        <f t="shared" si="0"/>
        <v>1433794.8599999999</v>
      </c>
      <c r="H7" s="44">
        <f t="shared" si="6"/>
        <v>963.53015991074756</v>
      </c>
      <c r="I7" s="44">
        <f t="shared" si="2"/>
        <v>3761.3968017850502</v>
      </c>
      <c r="J7" s="44">
        <f t="shared" si="2"/>
        <v>607.14763852733358</v>
      </c>
      <c r="K7" s="44">
        <f t="shared" si="2"/>
        <v>5332.0746002231308</v>
      </c>
      <c r="L7" s="49">
        <v>259102.76</v>
      </c>
      <c r="M7" s="49">
        <v>1009709.6</v>
      </c>
      <c r="N7" s="49">
        <v>163262</v>
      </c>
      <c r="O7" s="50">
        <v>1432074.36</v>
      </c>
      <c r="P7" s="36">
        <f t="shared" si="5"/>
        <v>9.5</v>
      </c>
      <c r="Q7" s="36">
        <f t="shared" si="4"/>
        <v>-1730</v>
      </c>
      <c r="R7" s="36">
        <f t="shared" si="4"/>
        <v>0</v>
      </c>
      <c r="S7" s="36">
        <f t="shared" si="4"/>
        <v>-1720.4999999997672</v>
      </c>
    </row>
    <row r="8" spans="1:19" x14ac:dyDescent="0.2">
      <c r="A8" s="29" t="s">
        <v>31</v>
      </c>
      <c r="B8" s="28" t="s">
        <v>32</v>
      </c>
      <c r="C8" s="30">
        <v>1293.5</v>
      </c>
      <c r="D8" s="31">
        <v>1322288.1499999999</v>
      </c>
      <c r="E8" s="31">
        <v>4919466.75</v>
      </c>
      <c r="F8" s="31">
        <v>627030.03</v>
      </c>
      <c r="G8" s="31">
        <f t="shared" si="0"/>
        <v>6868784.9300000006</v>
      </c>
      <c r="H8" s="44">
        <f t="shared" si="6"/>
        <v>1022.2560108233474</v>
      </c>
      <c r="I8" s="44">
        <f t="shared" si="2"/>
        <v>3803.2212988017009</v>
      </c>
      <c r="J8" s="44">
        <f t="shared" si="2"/>
        <v>484.75456513335911</v>
      </c>
      <c r="K8" s="44">
        <f t="shared" si="2"/>
        <v>5310.2318747584077</v>
      </c>
      <c r="L8" s="49">
        <v>1454050.56</v>
      </c>
      <c r="M8" s="49">
        <v>5102406.46</v>
      </c>
      <c r="N8" s="49">
        <v>627030.03</v>
      </c>
      <c r="O8" s="50">
        <v>7183487.0499999998</v>
      </c>
      <c r="P8" s="36">
        <f t="shared" si="5"/>
        <v>131762.41000000015</v>
      </c>
      <c r="Q8" s="36">
        <f t="shared" si="4"/>
        <v>182939.70999999996</v>
      </c>
      <c r="R8" s="36">
        <f t="shared" si="4"/>
        <v>0</v>
      </c>
      <c r="S8" s="36">
        <f t="shared" si="4"/>
        <v>314702.11999999918</v>
      </c>
    </row>
    <row r="9" spans="1:19" x14ac:dyDescent="0.2">
      <c r="A9" s="29" t="s">
        <v>33</v>
      </c>
      <c r="B9" s="28" t="s">
        <v>34</v>
      </c>
      <c r="C9" s="30">
        <v>614.29999999999995</v>
      </c>
      <c r="D9" s="31">
        <v>475780.94</v>
      </c>
      <c r="E9" s="31">
        <v>2276332.2400000002</v>
      </c>
      <c r="F9" s="31">
        <v>314630.09000000003</v>
      </c>
      <c r="G9" s="31">
        <f t="shared" si="0"/>
        <v>3066743.27</v>
      </c>
      <c r="H9" s="44">
        <f t="shared" si="6"/>
        <v>774.50909978837706</v>
      </c>
      <c r="I9" s="44">
        <f t="shared" si="2"/>
        <v>3705.570958814912</v>
      </c>
      <c r="J9" s="44">
        <f t="shared" si="2"/>
        <v>512.1766075207554</v>
      </c>
      <c r="K9" s="44">
        <f t="shared" si="2"/>
        <v>4992.2566661240444</v>
      </c>
      <c r="L9" s="49">
        <v>507251.94</v>
      </c>
      <c r="M9" s="49">
        <v>2276332.2400000002</v>
      </c>
      <c r="N9" s="49">
        <v>314630.09000000003</v>
      </c>
      <c r="O9" s="50">
        <v>3098214.27</v>
      </c>
      <c r="P9" s="36">
        <f t="shared" si="5"/>
        <v>31471</v>
      </c>
      <c r="Q9" s="36">
        <f t="shared" si="4"/>
        <v>0</v>
      </c>
      <c r="R9" s="36">
        <f t="shared" si="4"/>
        <v>0</v>
      </c>
      <c r="S9" s="36">
        <f t="shared" si="4"/>
        <v>31471</v>
      </c>
    </row>
    <row r="10" spans="1:19" x14ac:dyDescent="0.2">
      <c r="A10" s="29" t="s">
        <v>35</v>
      </c>
      <c r="B10" s="28" t="s">
        <v>36</v>
      </c>
      <c r="C10" s="30">
        <v>1407.1</v>
      </c>
      <c r="D10" s="31">
        <v>2634055.9700000002</v>
      </c>
      <c r="E10" s="31">
        <v>3977369.02</v>
      </c>
      <c r="F10" s="31">
        <v>662832.18000000005</v>
      </c>
      <c r="G10" s="31">
        <f t="shared" si="0"/>
        <v>7274257.1699999999</v>
      </c>
      <c r="H10" s="44">
        <f t="shared" si="6"/>
        <v>1871.9749626892192</v>
      </c>
      <c r="I10" s="44">
        <f t="shared" si="2"/>
        <v>2826.642754601663</v>
      </c>
      <c r="J10" s="44">
        <f t="shared" si="2"/>
        <v>471.06259683036041</v>
      </c>
      <c r="K10" s="44">
        <f t="shared" si="2"/>
        <v>5169.6803141212422</v>
      </c>
      <c r="L10" s="49">
        <v>2611434.62</v>
      </c>
      <c r="M10" s="49">
        <v>3977369.02</v>
      </c>
      <c r="N10" s="49">
        <v>662832.18000000005</v>
      </c>
      <c r="O10" s="50">
        <v>7251635.8200000003</v>
      </c>
      <c r="P10" s="36">
        <f t="shared" si="5"/>
        <v>-22621.350000000093</v>
      </c>
      <c r="Q10" s="36">
        <f t="shared" si="4"/>
        <v>0</v>
      </c>
      <c r="R10" s="36">
        <f t="shared" si="4"/>
        <v>0</v>
      </c>
      <c r="S10" s="36">
        <f t="shared" si="4"/>
        <v>-22621.349999999627</v>
      </c>
    </row>
    <row r="11" spans="1:19" x14ac:dyDescent="0.2">
      <c r="A11" s="29" t="s">
        <v>37</v>
      </c>
      <c r="B11" s="28" t="s">
        <v>38</v>
      </c>
      <c r="C11" s="30">
        <v>3055.5</v>
      </c>
      <c r="D11" s="31">
        <v>3679142.01</v>
      </c>
      <c r="E11" s="31">
        <v>9631230.3499999996</v>
      </c>
      <c r="F11" s="31">
        <v>1230115.17</v>
      </c>
      <c r="G11" s="31">
        <f t="shared" si="0"/>
        <v>14540487.529999999</v>
      </c>
      <c r="H11" s="44">
        <f t="shared" si="6"/>
        <v>1204.1047324496808</v>
      </c>
      <c r="I11" s="44">
        <f t="shared" si="2"/>
        <v>3152.0963344788088</v>
      </c>
      <c r="J11" s="44">
        <f t="shared" si="2"/>
        <v>402.59046637211583</v>
      </c>
      <c r="K11" s="44">
        <f t="shared" si="2"/>
        <v>4758.7915333006049</v>
      </c>
      <c r="L11" s="49">
        <v>3465256.71</v>
      </c>
      <c r="M11" s="49">
        <v>9546230.3499999996</v>
      </c>
      <c r="N11" s="49">
        <v>1230115.17</v>
      </c>
      <c r="O11" s="50">
        <v>14241602.229999999</v>
      </c>
      <c r="P11" s="36">
        <f t="shared" si="5"/>
        <v>-213885.29999999981</v>
      </c>
      <c r="Q11" s="36">
        <f t="shared" si="4"/>
        <v>-85000</v>
      </c>
      <c r="R11" s="36">
        <f t="shared" si="4"/>
        <v>0</v>
      </c>
      <c r="S11" s="36">
        <f t="shared" si="4"/>
        <v>-298885.30000000075</v>
      </c>
    </row>
    <row r="12" spans="1:19" x14ac:dyDescent="0.2">
      <c r="A12" s="29" t="s">
        <v>39</v>
      </c>
      <c r="B12" s="28" t="s">
        <v>40</v>
      </c>
      <c r="C12" s="30">
        <v>1668.4</v>
      </c>
      <c r="D12" s="31">
        <v>1204206.21</v>
      </c>
      <c r="E12" s="31">
        <v>6395757.8500000006</v>
      </c>
      <c r="F12" s="31">
        <v>1418399.2</v>
      </c>
      <c r="G12" s="31">
        <f t="shared" si="0"/>
        <v>9018363.2599999998</v>
      </c>
      <c r="H12" s="44">
        <f t="shared" si="6"/>
        <v>721.77308199472543</v>
      </c>
      <c r="I12" s="44">
        <f t="shared" si="2"/>
        <v>3833.4679033804846</v>
      </c>
      <c r="J12" s="44">
        <f t="shared" si="2"/>
        <v>850.15535842723557</v>
      </c>
      <c r="K12" s="44">
        <f t="shared" si="2"/>
        <v>5405.3963438024448</v>
      </c>
      <c r="L12" s="49">
        <v>1253248.32</v>
      </c>
      <c r="M12" s="49">
        <v>6395757.8499999996</v>
      </c>
      <c r="N12" s="49">
        <v>1418399.2</v>
      </c>
      <c r="O12" s="50">
        <v>9067405.3699999992</v>
      </c>
      <c r="P12" s="36">
        <f t="shared" si="5"/>
        <v>49042.110000000102</v>
      </c>
      <c r="Q12" s="36">
        <f t="shared" si="4"/>
        <v>0</v>
      </c>
      <c r="R12" s="36">
        <f t="shared" si="4"/>
        <v>0</v>
      </c>
      <c r="S12" s="36">
        <f t="shared" si="4"/>
        <v>49042.109999999404</v>
      </c>
    </row>
    <row r="13" spans="1:19" x14ac:dyDescent="0.2">
      <c r="A13" s="29" t="s">
        <v>41</v>
      </c>
      <c r="B13" s="28" t="s">
        <v>42</v>
      </c>
      <c r="C13" s="30">
        <v>921</v>
      </c>
      <c r="D13" s="31">
        <v>1952698.59</v>
      </c>
      <c r="E13" s="31">
        <v>1951932.4</v>
      </c>
      <c r="F13" s="31">
        <v>55943.35</v>
      </c>
      <c r="G13" s="31">
        <f t="shared" si="0"/>
        <v>3960574.3400000003</v>
      </c>
      <c r="H13" s="44">
        <f t="shared" si="6"/>
        <v>2120.1939087947885</v>
      </c>
      <c r="I13" s="44">
        <f t="shared" si="2"/>
        <v>2119.3619978284473</v>
      </c>
      <c r="J13" s="44">
        <f t="shared" si="2"/>
        <v>60.741965255157439</v>
      </c>
      <c r="K13" s="44">
        <f t="shared" si="2"/>
        <v>4300.2978718783934</v>
      </c>
      <c r="L13" s="49">
        <v>1959468.83</v>
      </c>
      <c r="M13" s="49">
        <v>1951932.4</v>
      </c>
      <c r="N13" s="49">
        <v>55943.35</v>
      </c>
      <c r="O13" s="50">
        <v>3967344.58</v>
      </c>
      <c r="P13" s="36">
        <f t="shared" si="5"/>
        <v>6770.2399999999907</v>
      </c>
      <c r="Q13" s="36">
        <f t="shared" si="4"/>
        <v>0</v>
      </c>
      <c r="R13" s="36">
        <f t="shared" si="4"/>
        <v>0</v>
      </c>
      <c r="S13" s="36">
        <f t="shared" si="4"/>
        <v>6770.2399999997579</v>
      </c>
    </row>
    <row r="14" spans="1:19" x14ac:dyDescent="0.2">
      <c r="A14" s="29" t="s">
        <v>43</v>
      </c>
      <c r="B14" s="28" t="s">
        <v>44</v>
      </c>
      <c r="C14" s="30">
        <v>3150.8</v>
      </c>
      <c r="D14" s="31">
        <v>2691985.44</v>
      </c>
      <c r="E14" s="31">
        <v>13046784.02</v>
      </c>
      <c r="F14" s="31">
        <v>2871845.37</v>
      </c>
      <c r="G14" s="31">
        <f t="shared" si="0"/>
        <v>18610614.829999998</v>
      </c>
      <c r="H14" s="44">
        <f t="shared" si="6"/>
        <v>854.38156658626372</v>
      </c>
      <c r="I14" s="44">
        <f t="shared" si="2"/>
        <v>4140.7845689983496</v>
      </c>
      <c r="J14" s="44">
        <f t="shared" si="2"/>
        <v>911.46545956582452</v>
      </c>
      <c r="K14" s="44">
        <f t="shared" si="2"/>
        <v>5906.6315951504366</v>
      </c>
      <c r="L14" s="49">
        <v>2467892.2400000002</v>
      </c>
      <c r="M14" s="49">
        <v>13046784.02</v>
      </c>
      <c r="N14" s="49">
        <v>2871845.37</v>
      </c>
      <c r="O14" s="50">
        <v>18386521.629999999</v>
      </c>
      <c r="P14" s="36">
        <f t="shared" si="5"/>
        <v>-224093.19999999972</v>
      </c>
      <c r="Q14" s="36">
        <f t="shared" si="4"/>
        <v>0</v>
      </c>
      <c r="R14" s="36">
        <f t="shared" si="4"/>
        <v>0</v>
      </c>
      <c r="S14" s="36">
        <f t="shared" si="4"/>
        <v>-224093.19999999925</v>
      </c>
    </row>
    <row r="15" spans="1:19" x14ac:dyDescent="0.2">
      <c r="A15" s="29" t="s">
        <v>45</v>
      </c>
      <c r="B15" s="28" t="s">
        <v>46</v>
      </c>
      <c r="C15" s="30">
        <v>922.3</v>
      </c>
      <c r="D15" s="31">
        <v>1118768.3500000001</v>
      </c>
      <c r="E15" s="31">
        <v>2920635.6</v>
      </c>
      <c r="F15" s="31">
        <v>345516.77</v>
      </c>
      <c r="G15" s="31">
        <f t="shared" si="0"/>
        <v>4384920.7200000007</v>
      </c>
      <c r="H15" s="44">
        <f t="shared" si="6"/>
        <v>1213.0200043369839</v>
      </c>
      <c r="I15" s="44">
        <f t="shared" si="2"/>
        <v>3166.6871950558389</v>
      </c>
      <c r="J15" s="44">
        <f t="shared" si="2"/>
        <v>374.62514366258273</v>
      </c>
      <c r="K15" s="44">
        <f t="shared" si="2"/>
        <v>4754.3323430554055</v>
      </c>
      <c r="L15" s="49">
        <v>1119986.22</v>
      </c>
      <c r="M15" s="49">
        <v>2920635.6</v>
      </c>
      <c r="N15" s="49">
        <v>345516.77</v>
      </c>
      <c r="O15" s="50">
        <v>4386138.59</v>
      </c>
      <c r="P15" s="36">
        <f t="shared" si="5"/>
        <v>1217.8699999998789</v>
      </c>
      <c r="Q15" s="36">
        <f t="shared" si="4"/>
        <v>0</v>
      </c>
      <c r="R15" s="36">
        <f t="shared" si="4"/>
        <v>0</v>
      </c>
      <c r="S15" s="36">
        <f t="shared" si="4"/>
        <v>1217.8699999991804</v>
      </c>
    </row>
    <row r="16" spans="1:19" x14ac:dyDescent="0.2">
      <c r="A16" s="29" t="s">
        <v>47</v>
      </c>
      <c r="B16" s="28" t="s">
        <v>48</v>
      </c>
      <c r="C16" s="30">
        <v>933.5</v>
      </c>
      <c r="D16" s="31">
        <v>1061602.55</v>
      </c>
      <c r="E16" s="31">
        <v>3163416.19</v>
      </c>
      <c r="F16" s="31">
        <v>471020.86</v>
      </c>
      <c r="G16" s="31">
        <f t="shared" si="0"/>
        <v>4696039.6000000006</v>
      </c>
      <c r="H16" s="44">
        <f t="shared" si="6"/>
        <v>1137.2282271023032</v>
      </c>
      <c r="I16" s="44">
        <f t="shared" si="2"/>
        <v>3388.769351901446</v>
      </c>
      <c r="J16" s="44">
        <f t="shared" si="2"/>
        <v>504.57510444563468</v>
      </c>
      <c r="K16" s="44">
        <f t="shared" si="2"/>
        <v>5030.5726834493844</v>
      </c>
      <c r="L16" s="49">
        <v>1090364.6599999999</v>
      </c>
      <c r="M16" s="49">
        <v>3185326.19</v>
      </c>
      <c r="N16" s="49">
        <v>471020.86</v>
      </c>
      <c r="O16" s="50">
        <v>4746711.71</v>
      </c>
      <c r="P16" s="36">
        <f t="shared" si="5"/>
        <v>28762.10999999987</v>
      </c>
      <c r="Q16" s="36">
        <f t="shared" si="4"/>
        <v>21910</v>
      </c>
      <c r="R16" s="36">
        <f t="shared" si="4"/>
        <v>0</v>
      </c>
      <c r="S16" s="36">
        <f t="shared" si="4"/>
        <v>50672.109999999404</v>
      </c>
    </row>
    <row r="17" spans="1:19" x14ac:dyDescent="0.2">
      <c r="A17" s="29" t="s">
        <v>49</v>
      </c>
      <c r="B17" s="28" t="s">
        <v>50</v>
      </c>
      <c r="C17" s="30">
        <v>10115.700000000001</v>
      </c>
      <c r="D17" s="31">
        <v>21870894.889999997</v>
      </c>
      <c r="E17" s="31">
        <v>23818440.09</v>
      </c>
      <c r="F17" s="31">
        <v>1683959</v>
      </c>
      <c r="G17" s="31">
        <f t="shared" si="0"/>
        <v>47373293.979999997</v>
      </c>
      <c r="H17" s="44">
        <f t="shared" si="6"/>
        <v>2162.0742894708219</v>
      </c>
      <c r="I17" s="44">
        <f t="shared" si="2"/>
        <v>2354.6012722797236</v>
      </c>
      <c r="J17" s="44">
        <f t="shared" si="2"/>
        <v>166.46984390600747</v>
      </c>
      <c r="K17" s="44">
        <f t="shared" si="2"/>
        <v>4683.1454056565526</v>
      </c>
      <c r="L17" s="49">
        <v>21917650.789999999</v>
      </c>
      <c r="M17" s="49">
        <v>23818440.09</v>
      </c>
      <c r="N17" s="49">
        <v>1683959</v>
      </c>
      <c r="O17" s="50">
        <v>47420049.879999995</v>
      </c>
      <c r="P17" s="36">
        <f t="shared" si="5"/>
        <v>46755.900000002235</v>
      </c>
      <c r="Q17" s="36">
        <f t="shared" si="4"/>
        <v>0</v>
      </c>
      <c r="R17" s="36">
        <f t="shared" si="4"/>
        <v>0</v>
      </c>
      <c r="S17" s="36">
        <f t="shared" si="4"/>
        <v>46755.89999999851</v>
      </c>
    </row>
    <row r="18" spans="1:19" x14ac:dyDescent="0.2">
      <c r="A18" s="29" t="s">
        <v>51</v>
      </c>
      <c r="B18" s="28" t="s">
        <v>52</v>
      </c>
      <c r="C18" s="30">
        <v>2481.6999999999998</v>
      </c>
      <c r="D18" s="31">
        <v>3228045.43</v>
      </c>
      <c r="E18" s="31">
        <v>8756594.620000001</v>
      </c>
      <c r="F18" s="31">
        <v>1838625.42</v>
      </c>
      <c r="G18" s="31">
        <f t="shared" ref="G18:G33" si="7">SUM(D18:F18)</f>
        <v>13823265.470000001</v>
      </c>
      <c r="H18" s="44">
        <f t="shared" si="6"/>
        <v>1300.7395857678207</v>
      </c>
      <c r="I18" s="44">
        <f t="shared" si="6"/>
        <v>3528.4662207357865</v>
      </c>
      <c r="J18" s="44">
        <f t="shared" si="6"/>
        <v>740.87336100253856</v>
      </c>
      <c r="K18" s="44">
        <f t="shared" si="6"/>
        <v>5570.0791675061455</v>
      </c>
      <c r="L18" s="49">
        <v>3256895.87</v>
      </c>
      <c r="M18" s="49">
        <v>8756594.6199999992</v>
      </c>
      <c r="N18" s="49">
        <v>1838625.42</v>
      </c>
      <c r="O18" s="50">
        <v>13852115.909999998</v>
      </c>
      <c r="P18" s="36">
        <f t="shared" si="5"/>
        <v>28850.439999999944</v>
      </c>
      <c r="Q18" s="36">
        <f t="shared" si="5"/>
        <v>0</v>
      </c>
      <c r="R18" s="36">
        <f t="shared" si="5"/>
        <v>0</v>
      </c>
      <c r="S18" s="36">
        <f t="shared" si="5"/>
        <v>28850.439999997616</v>
      </c>
    </row>
    <row r="19" spans="1:19" x14ac:dyDescent="0.2">
      <c r="A19" s="29" t="s">
        <v>53</v>
      </c>
      <c r="B19" s="28" t="s">
        <v>54</v>
      </c>
      <c r="C19" s="30">
        <v>3107.4</v>
      </c>
      <c r="D19" s="31">
        <v>5454797.1300000008</v>
      </c>
      <c r="E19" s="31">
        <v>9164817.9000000004</v>
      </c>
      <c r="F19" s="31">
        <v>1783909.26</v>
      </c>
      <c r="G19" s="31">
        <f t="shared" si="7"/>
        <v>16403524.290000001</v>
      </c>
      <c r="H19" s="44">
        <f t="shared" si="6"/>
        <v>1755.4216161421125</v>
      </c>
      <c r="I19" s="44">
        <f t="shared" si="6"/>
        <v>2949.3524811739717</v>
      </c>
      <c r="J19" s="44">
        <f t="shared" si="6"/>
        <v>574.08420544506657</v>
      </c>
      <c r="K19" s="44">
        <f t="shared" si="6"/>
        <v>5278.8583027611512</v>
      </c>
      <c r="L19" s="49">
        <v>5602030.5</v>
      </c>
      <c r="M19" s="49">
        <v>9164817.9000000004</v>
      </c>
      <c r="N19" s="49">
        <v>1783909.26</v>
      </c>
      <c r="O19" s="50">
        <v>16550757.66</v>
      </c>
      <c r="P19" s="36">
        <f t="shared" ref="P19:S34" si="8">L19-D19</f>
        <v>147233.36999999918</v>
      </c>
      <c r="Q19" s="36">
        <f t="shared" si="8"/>
        <v>0</v>
      </c>
      <c r="R19" s="36">
        <f t="shared" si="8"/>
        <v>0</v>
      </c>
      <c r="S19" s="36">
        <f t="shared" si="8"/>
        <v>147233.36999999918</v>
      </c>
    </row>
    <row r="20" spans="1:19" x14ac:dyDescent="0.2">
      <c r="A20" s="29" t="s">
        <v>55</v>
      </c>
      <c r="B20" s="28" t="s">
        <v>56</v>
      </c>
      <c r="C20" s="30">
        <v>3458.8</v>
      </c>
      <c r="D20" s="31">
        <v>5308418.4800000004</v>
      </c>
      <c r="E20" s="31">
        <v>10361300.050000001</v>
      </c>
      <c r="F20" s="31">
        <v>2104998.23</v>
      </c>
      <c r="G20" s="31">
        <f t="shared" si="7"/>
        <v>17774716.760000002</v>
      </c>
      <c r="H20" s="44">
        <f t="shared" ref="H20:K35" si="9">D20/$C20</f>
        <v>1534.7572799814966</v>
      </c>
      <c r="I20" s="44">
        <f t="shared" si="9"/>
        <v>2995.6343384989013</v>
      </c>
      <c r="J20" s="44">
        <f t="shared" si="9"/>
        <v>608.59206372152187</v>
      </c>
      <c r="K20" s="44">
        <f t="shared" si="9"/>
        <v>5138.9836822019197</v>
      </c>
      <c r="L20" s="49">
        <v>5308418.4800000004</v>
      </c>
      <c r="M20" s="49">
        <v>10361300.050000001</v>
      </c>
      <c r="N20" s="49">
        <v>2104998.23</v>
      </c>
      <c r="O20" s="50">
        <v>17774716.760000002</v>
      </c>
      <c r="P20" s="36">
        <f t="shared" si="8"/>
        <v>0</v>
      </c>
      <c r="Q20" s="36">
        <f t="shared" si="8"/>
        <v>0</v>
      </c>
      <c r="R20" s="36">
        <f t="shared" si="8"/>
        <v>0</v>
      </c>
      <c r="S20" s="36">
        <f t="shared" si="8"/>
        <v>0</v>
      </c>
    </row>
    <row r="21" spans="1:19" x14ac:dyDescent="0.2">
      <c r="A21" s="29" t="s">
        <v>57</v>
      </c>
      <c r="B21" s="28" t="s">
        <v>58</v>
      </c>
      <c r="C21" s="30">
        <v>2364.3000000000002</v>
      </c>
      <c r="D21" s="31">
        <v>2901642.4</v>
      </c>
      <c r="E21" s="31">
        <v>7694275.8399999999</v>
      </c>
      <c r="F21" s="31">
        <v>1101564.02</v>
      </c>
      <c r="G21" s="31">
        <f t="shared" si="7"/>
        <v>11697482.26</v>
      </c>
      <c r="H21" s="44">
        <f t="shared" si="9"/>
        <v>1227.273357864907</v>
      </c>
      <c r="I21" s="44">
        <f t="shared" si="9"/>
        <v>3254.3568244300636</v>
      </c>
      <c r="J21" s="44">
        <f t="shared" si="9"/>
        <v>465.91550141690982</v>
      </c>
      <c r="K21" s="44">
        <f t="shared" si="9"/>
        <v>4947.54568371188</v>
      </c>
      <c r="L21" s="49">
        <v>2936159.32</v>
      </c>
      <c r="M21" s="49">
        <v>7694275.8399999999</v>
      </c>
      <c r="N21" s="49">
        <v>1101564.02</v>
      </c>
      <c r="O21" s="50">
        <v>11731999.18</v>
      </c>
      <c r="P21" s="36">
        <f t="shared" si="8"/>
        <v>34516.919999999925</v>
      </c>
      <c r="Q21" s="36">
        <f t="shared" si="8"/>
        <v>0</v>
      </c>
      <c r="R21" s="36">
        <f t="shared" si="8"/>
        <v>0</v>
      </c>
      <c r="S21" s="36">
        <f t="shared" si="8"/>
        <v>34516.919999999925</v>
      </c>
    </row>
    <row r="22" spans="1:19" x14ac:dyDescent="0.2">
      <c r="A22" s="29" t="s">
        <v>59</v>
      </c>
      <c r="B22" s="28" t="s">
        <v>60</v>
      </c>
      <c r="C22" s="30">
        <v>1113</v>
      </c>
      <c r="D22" s="31">
        <v>567371.01</v>
      </c>
      <c r="E22" s="31">
        <v>3800780.55</v>
      </c>
      <c r="F22" s="31">
        <v>604544.38</v>
      </c>
      <c r="G22" s="31">
        <f t="shared" si="7"/>
        <v>4972695.9399999995</v>
      </c>
      <c r="H22" s="44">
        <f t="shared" si="9"/>
        <v>509.76730458221027</v>
      </c>
      <c r="I22" s="44">
        <f t="shared" si="9"/>
        <v>3414.8971698113205</v>
      </c>
      <c r="J22" s="44">
        <f t="shared" si="9"/>
        <v>543.16655884995509</v>
      </c>
      <c r="K22" s="44">
        <f t="shared" si="9"/>
        <v>4467.8310332434858</v>
      </c>
      <c r="L22" s="49">
        <v>568551.38</v>
      </c>
      <c r="M22" s="49">
        <v>3800780.55</v>
      </c>
      <c r="N22" s="49">
        <v>604544.38</v>
      </c>
      <c r="O22" s="50">
        <v>4973876.3099999996</v>
      </c>
      <c r="P22" s="36">
        <f t="shared" si="8"/>
        <v>1180.3699999999953</v>
      </c>
      <c r="Q22" s="36">
        <f t="shared" si="8"/>
        <v>0</v>
      </c>
      <c r="R22" s="36">
        <f t="shared" si="8"/>
        <v>0</v>
      </c>
      <c r="S22" s="36">
        <f t="shared" si="8"/>
        <v>1180.3700000001118</v>
      </c>
    </row>
    <row r="23" spans="1:19" x14ac:dyDescent="0.2">
      <c r="A23" s="29" t="s">
        <v>61</v>
      </c>
      <c r="B23" s="28" t="s">
        <v>62</v>
      </c>
      <c r="C23" s="30">
        <v>2357.6999999999998</v>
      </c>
      <c r="D23" s="31">
        <v>1752637.57</v>
      </c>
      <c r="E23" s="31">
        <v>9655461.1899999995</v>
      </c>
      <c r="F23" s="31">
        <v>2323800.2999999998</v>
      </c>
      <c r="G23" s="31">
        <f t="shared" si="7"/>
        <v>13731899.059999999</v>
      </c>
      <c r="H23" s="44">
        <f t="shared" si="9"/>
        <v>743.36750646816824</v>
      </c>
      <c r="I23" s="44">
        <f t="shared" si="9"/>
        <v>4095.2882851931968</v>
      </c>
      <c r="J23" s="44">
        <f t="shared" si="9"/>
        <v>985.62170759638627</v>
      </c>
      <c r="K23" s="44">
        <f t="shared" si="9"/>
        <v>5824.2774992577515</v>
      </c>
      <c r="L23" s="49">
        <v>1752637.57</v>
      </c>
      <c r="M23" s="49">
        <v>9655461.1899999995</v>
      </c>
      <c r="N23" s="49">
        <v>2323800.2999999998</v>
      </c>
      <c r="O23" s="50">
        <v>13731899.059999999</v>
      </c>
      <c r="P23" s="36">
        <f t="shared" si="8"/>
        <v>0</v>
      </c>
      <c r="Q23" s="36">
        <f t="shared" si="8"/>
        <v>0</v>
      </c>
      <c r="R23" s="36">
        <f t="shared" si="8"/>
        <v>0</v>
      </c>
      <c r="S23" s="36">
        <f t="shared" si="8"/>
        <v>0</v>
      </c>
    </row>
    <row r="24" spans="1:19" x14ac:dyDescent="0.2">
      <c r="A24" s="29" t="s">
        <v>63</v>
      </c>
      <c r="B24" s="28" t="s">
        <v>64</v>
      </c>
      <c r="C24" s="30">
        <v>2556.1</v>
      </c>
      <c r="D24" s="31">
        <v>2241281.14</v>
      </c>
      <c r="E24" s="31">
        <v>8981641.8600000013</v>
      </c>
      <c r="F24" s="31">
        <v>2264789.91</v>
      </c>
      <c r="G24" s="31">
        <f t="shared" si="7"/>
        <v>13487712.910000002</v>
      </c>
      <c r="H24" s="44">
        <f t="shared" si="9"/>
        <v>876.836250537929</v>
      </c>
      <c r="I24" s="44">
        <f t="shared" si="9"/>
        <v>3513.8069167872936</v>
      </c>
      <c r="J24" s="44">
        <f t="shared" si="9"/>
        <v>886.03337506357354</v>
      </c>
      <c r="K24" s="44">
        <f t="shared" si="9"/>
        <v>5276.6765423887964</v>
      </c>
      <c r="L24" s="49">
        <v>2248219</v>
      </c>
      <c r="M24" s="49">
        <v>8981641.8599999994</v>
      </c>
      <c r="N24" s="49">
        <v>2264789.91</v>
      </c>
      <c r="O24" s="50">
        <v>13494650.77</v>
      </c>
      <c r="P24" s="36">
        <f t="shared" si="8"/>
        <v>6937.8599999998696</v>
      </c>
      <c r="Q24" s="36">
        <f t="shared" si="8"/>
        <v>0</v>
      </c>
      <c r="R24" s="36">
        <f t="shared" si="8"/>
        <v>0</v>
      </c>
      <c r="S24" s="36">
        <f t="shared" si="8"/>
        <v>6937.8599999975413</v>
      </c>
    </row>
    <row r="25" spans="1:19" x14ac:dyDescent="0.2">
      <c r="A25" s="29" t="s">
        <v>65</v>
      </c>
      <c r="B25" s="28" t="s">
        <v>66</v>
      </c>
      <c r="C25" s="30">
        <v>8904.2000000000007</v>
      </c>
      <c r="D25" s="31">
        <v>8758851.3299999982</v>
      </c>
      <c r="E25" s="31">
        <v>28838686.829999998</v>
      </c>
      <c r="F25" s="31">
        <v>2778960.56</v>
      </c>
      <c r="G25" s="31">
        <f t="shared" si="7"/>
        <v>40376498.719999999</v>
      </c>
      <c r="H25" s="44">
        <f t="shared" si="9"/>
        <v>983.67639203971135</v>
      </c>
      <c r="I25" s="44">
        <f t="shared" si="9"/>
        <v>3238.7734810538841</v>
      </c>
      <c r="J25" s="44">
        <f t="shared" si="9"/>
        <v>312.09547853821789</v>
      </c>
      <c r="K25" s="44">
        <f t="shared" si="9"/>
        <v>4534.5453516318139</v>
      </c>
      <c r="L25" s="49">
        <v>8939793.5600000005</v>
      </c>
      <c r="M25" s="49">
        <v>28838686.829999998</v>
      </c>
      <c r="N25" s="49">
        <v>2778960.56</v>
      </c>
      <c r="O25" s="50">
        <v>40557440.950000003</v>
      </c>
      <c r="P25" s="36">
        <f t="shared" si="8"/>
        <v>180942.23000000231</v>
      </c>
      <c r="Q25" s="36">
        <f t="shared" si="8"/>
        <v>0</v>
      </c>
      <c r="R25" s="36">
        <f t="shared" si="8"/>
        <v>0</v>
      </c>
      <c r="S25" s="36">
        <f t="shared" si="8"/>
        <v>180942.23000000417</v>
      </c>
    </row>
    <row r="26" spans="1:19" x14ac:dyDescent="0.2">
      <c r="A26" s="29" t="s">
        <v>67</v>
      </c>
      <c r="B26" s="28" t="s">
        <v>68</v>
      </c>
      <c r="C26" s="30">
        <v>366</v>
      </c>
      <c r="D26" s="31">
        <v>493668.37</v>
      </c>
      <c r="E26" s="31">
        <v>1092413.6000000001</v>
      </c>
      <c r="F26" s="31">
        <v>134515.66</v>
      </c>
      <c r="G26" s="31">
        <f t="shared" si="7"/>
        <v>1720597.6300000001</v>
      </c>
      <c r="H26" s="44">
        <f t="shared" si="9"/>
        <v>1348.8206830601093</v>
      </c>
      <c r="I26" s="44">
        <f t="shared" si="9"/>
        <v>2984.736612021858</v>
      </c>
      <c r="J26" s="44">
        <f t="shared" si="9"/>
        <v>367.5291256830601</v>
      </c>
      <c r="K26" s="44">
        <f t="shared" si="9"/>
        <v>4701.0864207650275</v>
      </c>
      <c r="L26" s="49">
        <v>494017.92</v>
      </c>
      <c r="M26" s="49">
        <v>1092413.6000000001</v>
      </c>
      <c r="N26" s="49">
        <v>134515.66</v>
      </c>
      <c r="O26" s="50">
        <v>1720947.18</v>
      </c>
      <c r="P26" s="36">
        <f t="shared" si="8"/>
        <v>349.54999999998836</v>
      </c>
      <c r="Q26" s="36">
        <f t="shared" si="8"/>
        <v>0</v>
      </c>
      <c r="R26" s="36">
        <f t="shared" si="8"/>
        <v>0</v>
      </c>
      <c r="S26" s="36">
        <f t="shared" si="8"/>
        <v>349.54999999981374</v>
      </c>
    </row>
    <row r="27" spans="1:19" x14ac:dyDescent="0.2">
      <c r="A27" s="29" t="s">
        <v>69</v>
      </c>
      <c r="B27" s="28" t="s">
        <v>70</v>
      </c>
      <c r="C27" s="30">
        <v>2181.6</v>
      </c>
      <c r="D27" s="31">
        <v>1452886.53</v>
      </c>
      <c r="E27" s="31">
        <v>8167480.9900000002</v>
      </c>
      <c r="F27" s="31">
        <v>1193224.04</v>
      </c>
      <c r="G27" s="31">
        <f t="shared" si="7"/>
        <v>10813591.559999999</v>
      </c>
      <c r="H27" s="44">
        <f t="shared" si="9"/>
        <v>665.97292354235424</v>
      </c>
      <c r="I27" s="44">
        <f t="shared" si="9"/>
        <v>3743.8031674000736</v>
      </c>
      <c r="J27" s="44">
        <f t="shared" si="9"/>
        <v>546.94904657132383</v>
      </c>
      <c r="K27" s="44">
        <f t="shared" si="9"/>
        <v>4956.7251375137512</v>
      </c>
      <c r="L27" s="49">
        <v>1452886.53</v>
      </c>
      <c r="M27" s="49">
        <v>8167480.9900000002</v>
      </c>
      <c r="N27" s="49">
        <v>1193224.04</v>
      </c>
      <c r="O27" s="50">
        <v>10813591.559999999</v>
      </c>
      <c r="P27" s="36">
        <f t="shared" si="8"/>
        <v>0</v>
      </c>
      <c r="Q27" s="36">
        <f t="shared" si="8"/>
        <v>0</v>
      </c>
      <c r="R27" s="36">
        <f t="shared" si="8"/>
        <v>0</v>
      </c>
      <c r="S27" s="36">
        <f t="shared" si="8"/>
        <v>0</v>
      </c>
    </row>
    <row r="28" spans="1:19" x14ac:dyDescent="0.2">
      <c r="A28" s="29" t="s">
        <v>71</v>
      </c>
      <c r="B28" s="28" t="s">
        <v>72</v>
      </c>
      <c r="C28" s="30">
        <v>1957.4</v>
      </c>
      <c r="D28" s="31">
        <v>1762887.88</v>
      </c>
      <c r="E28" s="31">
        <v>6981022.1300000008</v>
      </c>
      <c r="F28" s="31">
        <v>855372</v>
      </c>
      <c r="G28" s="31">
        <f t="shared" si="7"/>
        <v>9599282.0100000016</v>
      </c>
      <c r="H28" s="44">
        <f t="shared" si="9"/>
        <v>900.62730152242762</v>
      </c>
      <c r="I28" s="44">
        <f t="shared" si="9"/>
        <v>3566.4770256462657</v>
      </c>
      <c r="J28" s="44">
        <f t="shared" si="9"/>
        <v>436.99397159497289</v>
      </c>
      <c r="K28" s="44">
        <f t="shared" si="9"/>
        <v>4904.0982987636671</v>
      </c>
      <c r="L28" s="49">
        <v>1765589.55</v>
      </c>
      <c r="M28" s="49">
        <v>6981022.1299999999</v>
      </c>
      <c r="N28" s="49">
        <v>855372</v>
      </c>
      <c r="O28" s="50">
        <v>9601983.6799999997</v>
      </c>
      <c r="P28" s="36">
        <f t="shared" si="8"/>
        <v>2701.6700000001583</v>
      </c>
      <c r="Q28" s="36">
        <f t="shared" si="8"/>
        <v>0</v>
      </c>
      <c r="R28" s="36">
        <f t="shared" si="8"/>
        <v>0</v>
      </c>
      <c r="S28" s="36">
        <f t="shared" si="8"/>
        <v>2701.6699999980628</v>
      </c>
    </row>
    <row r="29" spans="1:19" x14ac:dyDescent="0.2">
      <c r="A29" s="29" t="s">
        <v>73</v>
      </c>
      <c r="B29" s="28" t="s">
        <v>74</v>
      </c>
      <c r="C29" s="30">
        <v>3001.2</v>
      </c>
      <c r="D29" s="31">
        <v>3255209.73</v>
      </c>
      <c r="E29" s="31">
        <v>10372516.489999998</v>
      </c>
      <c r="F29" s="31">
        <v>1883014.84</v>
      </c>
      <c r="G29" s="31">
        <f t="shared" si="7"/>
        <v>15510741.059999999</v>
      </c>
      <c r="H29" s="44">
        <f t="shared" si="9"/>
        <v>1084.636055577769</v>
      </c>
      <c r="I29" s="44">
        <f t="shared" si="9"/>
        <v>3456.1230474476874</v>
      </c>
      <c r="J29" s="44">
        <f t="shared" si="9"/>
        <v>627.42064507530324</v>
      </c>
      <c r="K29" s="44">
        <f t="shared" si="9"/>
        <v>5168.1797481007598</v>
      </c>
      <c r="L29" s="49">
        <v>3271617.09</v>
      </c>
      <c r="M29" s="49">
        <v>10372516.49</v>
      </c>
      <c r="N29" s="49">
        <v>1883014.84</v>
      </c>
      <c r="O29" s="50">
        <v>15527148.42</v>
      </c>
      <c r="P29" s="36">
        <f t="shared" si="8"/>
        <v>16407.35999999987</v>
      </c>
      <c r="Q29" s="36">
        <f t="shared" si="8"/>
        <v>0</v>
      </c>
      <c r="R29" s="36">
        <f t="shared" si="8"/>
        <v>0</v>
      </c>
      <c r="S29" s="36">
        <f t="shared" si="8"/>
        <v>16407.360000001267</v>
      </c>
    </row>
    <row r="30" spans="1:19" x14ac:dyDescent="0.2">
      <c r="A30" s="29" t="s">
        <v>75</v>
      </c>
      <c r="B30" s="28" t="s">
        <v>76</v>
      </c>
      <c r="C30" s="30">
        <v>4283.5</v>
      </c>
      <c r="D30" s="31">
        <v>8267332.7200000007</v>
      </c>
      <c r="E30" s="31">
        <v>10660586.51</v>
      </c>
      <c r="F30" s="31">
        <v>826387.3</v>
      </c>
      <c r="G30" s="31">
        <f t="shared" si="7"/>
        <v>19754306.530000001</v>
      </c>
      <c r="H30" s="44">
        <f t="shared" si="9"/>
        <v>1930.0414894362088</v>
      </c>
      <c r="I30" s="44">
        <f t="shared" si="9"/>
        <v>2488.7560429555269</v>
      </c>
      <c r="J30" s="44">
        <f t="shared" si="9"/>
        <v>192.92338041321349</v>
      </c>
      <c r="K30" s="44">
        <f t="shared" si="9"/>
        <v>4611.7209128049499</v>
      </c>
      <c r="L30" s="49">
        <v>8381076.7800000003</v>
      </c>
      <c r="M30" s="49">
        <v>10660586.51</v>
      </c>
      <c r="N30" s="49">
        <v>826387.3</v>
      </c>
      <c r="O30" s="50">
        <v>19868050.59</v>
      </c>
      <c r="P30" s="36">
        <f t="shared" si="8"/>
        <v>113744.05999999959</v>
      </c>
      <c r="Q30" s="36">
        <f t="shared" si="8"/>
        <v>0</v>
      </c>
      <c r="R30" s="36">
        <f t="shared" si="8"/>
        <v>0</v>
      </c>
      <c r="S30" s="36">
        <f t="shared" si="8"/>
        <v>113744.05999999866</v>
      </c>
    </row>
    <row r="31" spans="1:19" x14ac:dyDescent="0.2">
      <c r="A31" s="29" t="s">
        <v>77</v>
      </c>
      <c r="B31" s="28" t="s">
        <v>78</v>
      </c>
      <c r="C31" s="30">
        <v>1381.6</v>
      </c>
      <c r="D31" s="31">
        <v>1256750.21</v>
      </c>
      <c r="E31" s="31">
        <v>4726679.49</v>
      </c>
      <c r="F31" s="31">
        <v>878350.8</v>
      </c>
      <c r="G31" s="31">
        <f t="shared" si="7"/>
        <v>6861780.5</v>
      </c>
      <c r="H31" s="44">
        <f t="shared" si="9"/>
        <v>909.63390995946736</v>
      </c>
      <c r="I31" s="44">
        <f t="shared" si="9"/>
        <v>3421.1634988419228</v>
      </c>
      <c r="J31" s="44">
        <f t="shared" si="9"/>
        <v>635.74898668210778</v>
      </c>
      <c r="K31" s="44">
        <f t="shared" si="9"/>
        <v>4966.5463954834977</v>
      </c>
      <c r="L31" s="49">
        <v>1258002.19</v>
      </c>
      <c r="M31" s="49">
        <v>4726679.49</v>
      </c>
      <c r="N31" s="49">
        <v>878350.8</v>
      </c>
      <c r="O31" s="50">
        <v>6863032.4799999995</v>
      </c>
      <c r="P31" s="36">
        <f t="shared" si="8"/>
        <v>1251.9799999999814</v>
      </c>
      <c r="Q31" s="36">
        <f t="shared" si="8"/>
        <v>0</v>
      </c>
      <c r="R31" s="36">
        <f t="shared" si="8"/>
        <v>0</v>
      </c>
      <c r="S31" s="36">
        <f t="shared" si="8"/>
        <v>1251.9799999995157</v>
      </c>
    </row>
    <row r="32" spans="1:19" x14ac:dyDescent="0.2">
      <c r="A32" s="29" t="s">
        <v>79</v>
      </c>
      <c r="B32" s="28" t="s">
        <v>80</v>
      </c>
      <c r="C32" s="30">
        <v>793.8</v>
      </c>
      <c r="D32" s="31">
        <v>664043.93000000005</v>
      </c>
      <c r="E32" s="31">
        <v>2631802.37</v>
      </c>
      <c r="F32" s="31">
        <v>429162.29</v>
      </c>
      <c r="G32" s="31">
        <f t="shared" si="7"/>
        <v>3725008.5900000003</v>
      </c>
      <c r="H32" s="44">
        <f t="shared" si="9"/>
        <v>836.5380826404637</v>
      </c>
      <c r="I32" s="44">
        <f t="shared" si="9"/>
        <v>3315.4476820357777</v>
      </c>
      <c r="J32" s="44">
        <f t="shared" si="9"/>
        <v>540.64284454522556</v>
      </c>
      <c r="K32" s="44">
        <f t="shared" si="9"/>
        <v>4692.6286092214668</v>
      </c>
      <c r="L32" s="49">
        <v>624192.79</v>
      </c>
      <c r="M32" s="49">
        <v>2631802.37</v>
      </c>
      <c r="N32" s="49">
        <v>429162.29</v>
      </c>
      <c r="O32" s="50">
        <v>3685157.45</v>
      </c>
      <c r="P32" s="36">
        <f t="shared" si="8"/>
        <v>-39851.140000000014</v>
      </c>
      <c r="Q32" s="36">
        <f t="shared" si="8"/>
        <v>0</v>
      </c>
      <c r="R32" s="36">
        <f t="shared" si="8"/>
        <v>0</v>
      </c>
      <c r="S32" s="36">
        <f t="shared" si="8"/>
        <v>-39851.14000000013</v>
      </c>
    </row>
    <row r="33" spans="1:19" x14ac:dyDescent="0.2">
      <c r="A33" s="29" t="s">
        <v>81</v>
      </c>
      <c r="B33" s="28" t="s">
        <v>82</v>
      </c>
      <c r="C33" s="30">
        <v>1664.7</v>
      </c>
      <c r="D33" s="31">
        <v>2578971.0499999998</v>
      </c>
      <c r="E33" s="31">
        <v>5151341.97</v>
      </c>
      <c r="F33" s="31">
        <v>1283757.22</v>
      </c>
      <c r="G33" s="31">
        <f t="shared" si="7"/>
        <v>9014070.2400000002</v>
      </c>
      <c r="H33" s="44">
        <f t="shared" si="9"/>
        <v>1549.2106986243766</v>
      </c>
      <c r="I33" s="44">
        <f t="shared" si="9"/>
        <v>3094.4566408361866</v>
      </c>
      <c r="J33" s="44">
        <f t="shared" si="9"/>
        <v>771.16430588093942</v>
      </c>
      <c r="K33" s="44">
        <f t="shared" si="9"/>
        <v>5414.8316453415027</v>
      </c>
      <c r="L33" s="49">
        <v>2574038.35</v>
      </c>
      <c r="M33" s="49">
        <v>5237286.97</v>
      </c>
      <c r="N33" s="49">
        <v>1283757.22</v>
      </c>
      <c r="O33" s="50">
        <v>9095082.540000001</v>
      </c>
      <c r="P33" s="36">
        <f t="shared" si="8"/>
        <v>-4932.6999999997206</v>
      </c>
      <c r="Q33" s="36">
        <f t="shared" si="8"/>
        <v>85945</v>
      </c>
      <c r="R33" s="36">
        <f t="shared" si="8"/>
        <v>0</v>
      </c>
      <c r="S33" s="36">
        <f t="shared" si="8"/>
        <v>81012.300000000745</v>
      </c>
    </row>
    <row r="34" spans="1:19" x14ac:dyDescent="0.2">
      <c r="A34" s="29" t="s">
        <v>83</v>
      </c>
      <c r="B34" s="28" t="s">
        <v>84</v>
      </c>
      <c r="C34" s="30">
        <v>4364.8999999999996</v>
      </c>
      <c r="D34" s="31">
        <v>2845305.65</v>
      </c>
      <c r="E34" s="31">
        <v>16944515.280000001</v>
      </c>
      <c r="F34" s="31">
        <v>2133632.44</v>
      </c>
      <c r="G34" s="31">
        <f t="shared" ref="G34:G49" si="10">SUM(D34:F34)</f>
        <v>21923453.370000001</v>
      </c>
      <c r="H34" s="44">
        <f t="shared" si="9"/>
        <v>651.86044353822547</v>
      </c>
      <c r="I34" s="44">
        <f t="shared" si="9"/>
        <v>3881.9939242594337</v>
      </c>
      <c r="J34" s="44">
        <f t="shared" si="9"/>
        <v>488.81588123439258</v>
      </c>
      <c r="K34" s="44">
        <f t="shared" si="9"/>
        <v>5022.6702490320522</v>
      </c>
      <c r="L34" s="49">
        <v>2862548.26</v>
      </c>
      <c r="M34" s="49">
        <v>16944515.280000001</v>
      </c>
      <c r="N34" s="49">
        <v>2133632.44</v>
      </c>
      <c r="O34" s="50">
        <v>21940695.98</v>
      </c>
      <c r="P34" s="36">
        <f t="shared" si="8"/>
        <v>17242.60999999987</v>
      </c>
      <c r="Q34" s="36">
        <f t="shared" si="8"/>
        <v>0</v>
      </c>
      <c r="R34" s="36">
        <f t="shared" si="8"/>
        <v>0</v>
      </c>
      <c r="S34" s="36">
        <f t="shared" si="8"/>
        <v>17242.609999999404</v>
      </c>
    </row>
    <row r="35" spans="1:19" x14ac:dyDescent="0.2">
      <c r="A35" s="29" t="s">
        <v>85</v>
      </c>
      <c r="B35" s="28" t="s">
        <v>86</v>
      </c>
      <c r="C35" s="30">
        <v>2249.6999999999998</v>
      </c>
      <c r="D35" s="31">
        <v>1641328.8</v>
      </c>
      <c r="E35" s="31">
        <v>8750849.5599999987</v>
      </c>
      <c r="F35" s="31">
        <v>1902463.47</v>
      </c>
      <c r="G35" s="31">
        <f t="shared" si="10"/>
        <v>12294641.83</v>
      </c>
      <c r="H35" s="44">
        <f t="shared" si="9"/>
        <v>729.5767435658089</v>
      </c>
      <c r="I35" s="44">
        <f t="shared" si="9"/>
        <v>3889.7851091256607</v>
      </c>
      <c r="J35" s="44">
        <f t="shared" si="9"/>
        <v>845.65207360981469</v>
      </c>
      <c r="K35" s="44">
        <f t="shared" si="9"/>
        <v>5465.0139263012852</v>
      </c>
      <c r="L35" s="49">
        <v>1641328.8</v>
      </c>
      <c r="M35" s="49">
        <v>8755724.5600000005</v>
      </c>
      <c r="N35" s="49">
        <v>1902463.47</v>
      </c>
      <c r="O35" s="50">
        <v>12299516.830000002</v>
      </c>
      <c r="P35" s="36">
        <f t="shared" ref="P35:S50" si="11">L35-D35</f>
        <v>0</v>
      </c>
      <c r="Q35" s="36">
        <f t="shared" si="11"/>
        <v>4875.0000000018626</v>
      </c>
      <c r="R35" s="36">
        <f t="shared" si="11"/>
        <v>0</v>
      </c>
      <c r="S35" s="36">
        <f t="shared" si="11"/>
        <v>4875.0000000018626</v>
      </c>
    </row>
    <row r="36" spans="1:19" x14ac:dyDescent="0.2">
      <c r="A36" s="29" t="s">
        <v>87</v>
      </c>
      <c r="B36" s="28" t="s">
        <v>88</v>
      </c>
      <c r="C36" s="30">
        <v>889.1</v>
      </c>
      <c r="D36" s="31">
        <v>831797.53</v>
      </c>
      <c r="E36" s="31">
        <v>3219305.17</v>
      </c>
      <c r="F36" s="31">
        <v>493456.54</v>
      </c>
      <c r="G36" s="31">
        <f t="shared" si="10"/>
        <v>4544559.24</v>
      </c>
      <c r="H36" s="44">
        <f t="shared" ref="H36:K51" si="12">D36/$C36</f>
        <v>935.55002811832196</v>
      </c>
      <c r="I36" s="44">
        <f t="shared" si="12"/>
        <v>3620.8583623889326</v>
      </c>
      <c r="J36" s="44">
        <f t="shared" si="12"/>
        <v>555.00679338657062</v>
      </c>
      <c r="K36" s="44">
        <f t="shared" si="12"/>
        <v>5111.4151838938251</v>
      </c>
      <c r="L36" s="49">
        <v>706735.65</v>
      </c>
      <c r="M36" s="49">
        <v>3219305.17</v>
      </c>
      <c r="N36" s="49">
        <v>493456.54</v>
      </c>
      <c r="O36" s="50">
        <v>4419497.3600000003</v>
      </c>
      <c r="P36" s="36">
        <f t="shared" si="11"/>
        <v>-125061.88</v>
      </c>
      <c r="Q36" s="36">
        <f t="shared" si="11"/>
        <v>0</v>
      </c>
      <c r="R36" s="36">
        <f t="shared" si="11"/>
        <v>0</v>
      </c>
      <c r="S36" s="36">
        <f t="shared" si="11"/>
        <v>-125061.87999999989</v>
      </c>
    </row>
    <row r="37" spans="1:19" x14ac:dyDescent="0.2">
      <c r="A37" s="29" t="s">
        <v>89</v>
      </c>
      <c r="B37" s="28" t="s">
        <v>90</v>
      </c>
      <c r="C37" s="30">
        <v>8145.2</v>
      </c>
      <c r="D37" s="31">
        <v>7311064.8199999994</v>
      </c>
      <c r="E37" s="31">
        <v>28806420.979999997</v>
      </c>
      <c r="F37" s="31">
        <v>5853561.1400000006</v>
      </c>
      <c r="G37" s="31">
        <f t="shared" si="10"/>
        <v>41971046.939999998</v>
      </c>
      <c r="H37" s="44">
        <f t="shared" si="12"/>
        <v>897.59181112802628</v>
      </c>
      <c r="I37" s="44">
        <f t="shared" si="12"/>
        <v>3536.613094828856</v>
      </c>
      <c r="J37" s="44">
        <f t="shared" si="12"/>
        <v>718.65161567548989</v>
      </c>
      <c r="K37" s="44">
        <f t="shared" si="12"/>
        <v>5152.8565216323723</v>
      </c>
      <c r="L37" s="49">
        <v>7311064.8200000003</v>
      </c>
      <c r="M37" s="49">
        <v>28806420.98</v>
      </c>
      <c r="N37" s="49">
        <v>5853561.1399999997</v>
      </c>
      <c r="O37" s="50">
        <v>41971046.939999998</v>
      </c>
      <c r="P37" s="36">
        <f t="shared" si="11"/>
        <v>0</v>
      </c>
      <c r="Q37" s="36">
        <f t="shared" si="11"/>
        <v>0</v>
      </c>
      <c r="R37" s="36">
        <f t="shared" si="11"/>
        <v>0</v>
      </c>
      <c r="S37" s="36">
        <f t="shared" si="11"/>
        <v>0</v>
      </c>
    </row>
    <row r="38" spans="1:19" x14ac:dyDescent="0.2">
      <c r="A38" s="29" t="s">
        <v>91</v>
      </c>
      <c r="B38" s="28" t="s">
        <v>92</v>
      </c>
      <c r="C38" s="30">
        <v>4783.5</v>
      </c>
      <c r="D38" s="31">
        <v>5886669</v>
      </c>
      <c r="E38" s="31">
        <v>14324709</v>
      </c>
      <c r="F38" s="31">
        <v>2364899</v>
      </c>
      <c r="G38" s="31">
        <f t="shared" si="10"/>
        <v>22576277</v>
      </c>
      <c r="H38" s="44">
        <f t="shared" si="12"/>
        <v>1230.6196299780495</v>
      </c>
      <c r="I38" s="44">
        <f t="shared" si="12"/>
        <v>2994.6083411727814</v>
      </c>
      <c r="J38" s="44">
        <f t="shared" si="12"/>
        <v>494.38674610640743</v>
      </c>
      <c r="K38" s="44">
        <f t="shared" si="12"/>
        <v>4719.6147172572382</v>
      </c>
      <c r="L38" s="49">
        <v>5923236.8700000001</v>
      </c>
      <c r="M38" s="49">
        <v>14324709</v>
      </c>
      <c r="N38" s="49">
        <v>2364899</v>
      </c>
      <c r="O38" s="50">
        <v>22612844.870000001</v>
      </c>
      <c r="P38" s="36">
        <f t="shared" si="11"/>
        <v>36567.870000000112</v>
      </c>
      <c r="Q38" s="36">
        <f t="shared" si="11"/>
        <v>0</v>
      </c>
      <c r="R38" s="36">
        <f t="shared" si="11"/>
        <v>0</v>
      </c>
      <c r="S38" s="36">
        <f t="shared" si="11"/>
        <v>36567.870000001043</v>
      </c>
    </row>
    <row r="39" spans="1:19" x14ac:dyDescent="0.2">
      <c r="A39" s="29" t="s">
        <v>93</v>
      </c>
      <c r="B39" s="28" t="s">
        <v>94</v>
      </c>
      <c r="C39" s="30">
        <v>4092.7</v>
      </c>
      <c r="D39" s="31">
        <v>2078546.39</v>
      </c>
      <c r="E39" s="31">
        <v>17374412.66</v>
      </c>
      <c r="F39" s="31">
        <v>3976568</v>
      </c>
      <c r="G39" s="31">
        <f t="shared" si="10"/>
        <v>23429527.050000001</v>
      </c>
      <c r="H39" s="44">
        <f t="shared" si="12"/>
        <v>507.86678476311482</v>
      </c>
      <c r="I39" s="44">
        <f t="shared" si="12"/>
        <v>4245.2201871625093</v>
      </c>
      <c r="J39" s="44">
        <f t="shared" si="12"/>
        <v>971.62459989737829</v>
      </c>
      <c r="K39" s="44">
        <f t="shared" si="12"/>
        <v>5724.7115718230025</v>
      </c>
      <c r="L39" s="49">
        <v>2094120.73</v>
      </c>
      <c r="M39" s="49">
        <v>17374412.66</v>
      </c>
      <c r="N39" s="49">
        <v>3976568</v>
      </c>
      <c r="O39" s="50">
        <v>23445101.390000001</v>
      </c>
      <c r="P39" s="36">
        <f t="shared" si="11"/>
        <v>15574.340000000084</v>
      </c>
      <c r="Q39" s="36">
        <f t="shared" si="11"/>
        <v>0</v>
      </c>
      <c r="R39" s="36">
        <f t="shared" si="11"/>
        <v>0</v>
      </c>
      <c r="S39" s="36">
        <f t="shared" si="11"/>
        <v>15574.339999999851</v>
      </c>
    </row>
    <row r="40" spans="1:19" x14ac:dyDescent="0.2">
      <c r="A40" s="29" t="s">
        <v>95</v>
      </c>
      <c r="B40" s="28" t="s">
        <v>96</v>
      </c>
      <c r="C40" s="30">
        <v>1410.4</v>
      </c>
      <c r="D40" s="31">
        <v>1032047.38</v>
      </c>
      <c r="E40" s="31">
        <v>5334853.67</v>
      </c>
      <c r="F40" s="31">
        <v>1748614.46</v>
      </c>
      <c r="G40" s="31">
        <f t="shared" si="10"/>
        <v>8115515.5099999998</v>
      </c>
      <c r="H40" s="44">
        <f t="shared" si="12"/>
        <v>731.74091038003394</v>
      </c>
      <c r="I40" s="44">
        <f t="shared" si="12"/>
        <v>3782.5111103233121</v>
      </c>
      <c r="J40" s="44">
        <f t="shared" si="12"/>
        <v>1239.8003828701076</v>
      </c>
      <c r="K40" s="44">
        <f t="shared" si="12"/>
        <v>5754.0524035734534</v>
      </c>
      <c r="L40" s="49">
        <v>1032047.38</v>
      </c>
      <c r="M40" s="49">
        <v>5334853.67</v>
      </c>
      <c r="N40" s="49">
        <v>1748614.46</v>
      </c>
      <c r="O40" s="50">
        <v>8115515.5099999998</v>
      </c>
      <c r="P40" s="36">
        <f t="shared" si="11"/>
        <v>0</v>
      </c>
      <c r="Q40" s="36">
        <f t="shared" si="11"/>
        <v>0</v>
      </c>
      <c r="R40" s="36">
        <f t="shared" si="11"/>
        <v>0</v>
      </c>
      <c r="S40" s="36">
        <f t="shared" si="11"/>
        <v>0</v>
      </c>
    </row>
    <row r="41" spans="1:19" x14ac:dyDescent="0.2">
      <c r="A41" s="29" t="s">
        <v>97</v>
      </c>
      <c r="B41" s="28" t="s">
        <v>98</v>
      </c>
      <c r="C41" s="30">
        <v>325.3</v>
      </c>
      <c r="D41" s="31">
        <v>135370</v>
      </c>
      <c r="E41" s="31">
        <v>1380258.29</v>
      </c>
      <c r="F41" s="31">
        <v>427653.85</v>
      </c>
      <c r="G41" s="31">
        <f t="shared" si="10"/>
        <v>1943282.1400000001</v>
      </c>
      <c r="H41" s="44">
        <f t="shared" si="12"/>
        <v>416.1389486627728</v>
      </c>
      <c r="I41" s="44">
        <f t="shared" si="12"/>
        <v>4243.0319397479252</v>
      </c>
      <c r="J41" s="44">
        <f t="shared" si="12"/>
        <v>1314.6444820166</v>
      </c>
      <c r="K41" s="44">
        <f t="shared" si="12"/>
        <v>5973.8153704272981</v>
      </c>
      <c r="L41" s="49">
        <v>135660.22</v>
      </c>
      <c r="M41" s="49">
        <v>1380258.29</v>
      </c>
      <c r="N41" s="49">
        <v>427653.85</v>
      </c>
      <c r="O41" s="50">
        <v>1943572.36</v>
      </c>
      <c r="P41" s="36">
        <f t="shared" si="11"/>
        <v>290.22000000000116</v>
      </c>
      <c r="Q41" s="36">
        <f t="shared" si="11"/>
        <v>0</v>
      </c>
      <c r="R41" s="36">
        <f t="shared" si="11"/>
        <v>0</v>
      </c>
      <c r="S41" s="36">
        <f t="shared" si="11"/>
        <v>290.21999999997206</v>
      </c>
    </row>
    <row r="42" spans="1:19" x14ac:dyDescent="0.2">
      <c r="A42" s="29" t="s">
        <v>99</v>
      </c>
      <c r="B42" s="28" t="s">
        <v>100</v>
      </c>
      <c r="C42" s="30">
        <v>1806.7</v>
      </c>
      <c r="D42" s="31">
        <v>1787042.38</v>
      </c>
      <c r="E42" s="31">
        <v>5947158.6399999997</v>
      </c>
      <c r="F42" s="31">
        <v>824528.86</v>
      </c>
      <c r="G42" s="31">
        <f t="shared" si="10"/>
        <v>8558729.879999999</v>
      </c>
      <c r="H42" s="44">
        <f t="shared" si="12"/>
        <v>989.11959926938607</v>
      </c>
      <c r="I42" s="44">
        <f t="shared" si="12"/>
        <v>3291.7244921680408</v>
      </c>
      <c r="J42" s="44">
        <f t="shared" si="12"/>
        <v>456.37286765926825</v>
      </c>
      <c r="K42" s="44">
        <f t="shared" si="12"/>
        <v>4737.2169590966951</v>
      </c>
      <c r="L42" s="49">
        <v>1956124.67</v>
      </c>
      <c r="M42" s="49">
        <v>5947158.6399999997</v>
      </c>
      <c r="N42" s="49">
        <v>824528.86</v>
      </c>
      <c r="O42" s="50">
        <v>8727812.1699999999</v>
      </c>
      <c r="P42" s="36">
        <f t="shared" si="11"/>
        <v>169082.29000000004</v>
      </c>
      <c r="Q42" s="36">
        <f t="shared" si="11"/>
        <v>0</v>
      </c>
      <c r="R42" s="36">
        <f t="shared" si="11"/>
        <v>0</v>
      </c>
      <c r="S42" s="36">
        <f t="shared" si="11"/>
        <v>169082.29000000097</v>
      </c>
    </row>
    <row r="43" spans="1:19" x14ac:dyDescent="0.2">
      <c r="A43" s="29" t="s">
        <v>101</v>
      </c>
      <c r="B43" s="28" t="s">
        <v>102</v>
      </c>
      <c r="C43" s="30">
        <v>4668.1000000000004</v>
      </c>
      <c r="D43" s="31">
        <v>7579230.7200000007</v>
      </c>
      <c r="E43" s="31">
        <v>17549825.829999998</v>
      </c>
      <c r="F43" s="31">
        <v>3563911.05</v>
      </c>
      <c r="G43" s="31">
        <f t="shared" si="10"/>
        <v>28692967.599999998</v>
      </c>
      <c r="H43" s="44">
        <f t="shared" si="12"/>
        <v>1623.6221846147255</v>
      </c>
      <c r="I43" s="44">
        <f t="shared" si="12"/>
        <v>3759.5222531650984</v>
      </c>
      <c r="J43" s="44">
        <f t="shared" si="12"/>
        <v>763.46073348899972</v>
      </c>
      <c r="K43" s="44">
        <f t="shared" si="12"/>
        <v>6146.6051712688241</v>
      </c>
      <c r="L43" s="49">
        <v>7581898.5999999996</v>
      </c>
      <c r="M43" s="49">
        <v>17550725.829999998</v>
      </c>
      <c r="N43" s="49">
        <v>3563911.05</v>
      </c>
      <c r="O43" s="50">
        <v>28696535.48</v>
      </c>
      <c r="P43" s="36">
        <f t="shared" si="11"/>
        <v>2667.8799999989569</v>
      </c>
      <c r="Q43" s="36">
        <f t="shared" si="11"/>
        <v>900</v>
      </c>
      <c r="R43" s="36">
        <f t="shared" si="11"/>
        <v>0</v>
      </c>
      <c r="S43" s="36">
        <f t="shared" si="11"/>
        <v>3567.8800000026822</v>
      </c>
    </row>
    <row r="44" spans="1:19" x14ac:dyDescent="0.2">
      <c r="A44" s="29" t="s">
        <v>103</v>
      </c>
      <c r="B44" s="28" t="s">
        <v>104</v>
      </c>
      <c r="C44" s="30">
        <v>1440.9</v>
      </c>
      <c r="D44" s="31">
        <v>1221986.08</v>
      </c>
      <c r="E44" s="31">
        <v>4975749.7699999996</v>
      </c>
      <c r="F44" s="31">
        <v>667614.62</v>
      </c>
      <c r="G44" s="31">
        <f t="shared" si="10"/>
        <v>6865350.4699999997</v>
      </c>
      <c r="H44" s="44">
        <f t="shared" si="12"/>
        <v>848.0713998195572</v>
      </c>
      <c r="I44" s="44">
        <f t="shared" si="12"/>
        <v>3453.2235200222076</v>
      </c>
      <c r="J44" s="44">
        <f t="shared" si="12"/>
        <v>463.33168158789641</v>
      </c>
      <c r="K44" s="44">
        <f t="shared" si="12"/>
        <v>4764.6266014296616</v>
      </c>
      <c r="L44" s="49">
        <v>1193809.79</v>
      </c>
      <c r="M44" s="49">
        <v>4975749.7699999996</v>
      </c>
      <c r="N44" s="49">
        <v>667614.62</v>
      </c>
      <c r="O44" s="50">
        <v>6837174.1799999997</v>
      </c>
      <c r="P44" s="36">
        <f t="shared" si="11"/>
        <v>-28176.290000000037</v>
      </c>
      <c r="Q44" s="36">
        <f t="shared" si="11"/>
        <v>0</v>
      </c>
      <c r="R44" s="36">
        <f t="shared" si="11"/>
        <v>0</v>
      </c>
      <c r="S44" s="36">
        <f t="shared" si="11"/>
        <v>-28176.290000000037</v>
      </c>
    </row>
    <row r="45" spans="1:19" x14ac:dyDescent="0.2">
      <c r="A45" s="29" t="s">
        <v>105</v>
      </c>
      <c r="B45" s="28" t="s">
        <v>106</v>
      </c>
      <c r="C45" s="30">
        <v>1086.0999999999999</v>
      </c>
      <c r="D45" s="31">
        <v>823163.51</v>
      </c>
      <c r="E45" s="31">
        <v>4127853.02</v>
      </c>
      <c r="F45" s="31">
        <v>700681.15</v>
      </c>
      <c r="G45" s="31">
        <f t="shared" si="10"/>
        <v>5651697.6800000006</v>
      </c>
      <c r="H45" s="44">
        <f t="shared" si="12"/>
        <v>757.90766043642395</v>
      </c>
      <c r="I45" s="44">
        <f t="shared" si="12"/>
        <v>3800.6196666973578</v>
      </c>
      <c r="J45" s="44">
        <f t="shared" si="12"/>
        <v>645.13502439922672</v>
      </c>
      <c r="K45" s="44">
        <f t="shared" si="12"/>
        <v>5203.6623515330093</v>
      </c>
      <c r="L45" s="49">
        <v>823710.51</v>
      </c>
      <c r="M45" s="49">
        <v>4127853.02</v>
      </c>
      <c r="N45" s="49">
        <v>700681.15</v>
      </c>
      <c r="O45" s="50">
        <v>5652244.6800000006</v>
      </c>
      <c r="P45" s="36">
        <f t="shared" si="11"/>
        <v>547</v>
      </c>
      <c r="Q45" s="36">
        <f t="shared" si="11"/>
        <v>0</v>
      </c>
      <c r="R45" s="36">
        <f t="shared" si="11"/>
        <v>0</v>
      </c>
      <c r="S45" s="36">
        <f t="shared" si="11"/>
        <v>547</v>
      </c>
    </row>
    <row r="46" spans="1:19" x14ac:dyDescent="0.2">
      <c r="A46" s="29" t="s">
        <v>107</v>
      </c>
      <c r="B46" s="28" t="s">
        <v>108</v>
      </c>
      <c r="C46" s="30">
        <v>1692.7</v>
      </c>
      <c r="D46" s="31">
        <v>2732614.71</v>
      </c>
      <c r="E46" s="31">
        <v>5115003.79</v>
      </c>
      <c r="F46" s="31">
        <v>1110140.56</v>
      </c>
      <c r="G46" s="31">
        <f t="shared" si="10"/>
        <v>8957759.0600000005</v>
      </c>
      <c r="H46" s="44">
        <f t="shared" si="12"/>
        <v>1614.3526377976013</v>
      </c>
      <c r="I46" s="44">
        <f t="shared" si="12"/>
        <v>3021.8017309623679</v>
      </c>
      <c r="J46" s="44">
        <f t="shared" si="12"/>
        <v>655.84011342825079</v>
      </c>
      <c r="K46" s="44">
        <f t="shared" si="12"/>
        <v>5291.99448218822</v>
      </c>
      <c r="L46" s="49">
        <v>2732614.71</v>
      </c>
      <c r="M46" s="49">
        <v>5115003.79</v>
      </c>
      <c r="N46" s="49">
        <v>1110140.56</v>
      </c>
      <c r="O46" s="50">
        <v>8957759.0600000005</v>
      </c>
      <c r="P46" s="36">
        <f t="shared" si="11"/>
        <v>0</v>
      </c>
      <c r="Q46" s="36">
        <f t="shared" si="11"/>
        <v>0</v>
      </c>
      <c r="R46" s="36">
        <f t="shared" si="11"/>
        <v>0</v>
      </c>
      <c r="S46" s="36">
        <f t="shared" si="11"/>
        <v>0</v>
      </c>
    </row>
    <row r="47" spans="1:19" x14ac:dyDescent="0.2">
      <c r="A47" s="29" t="s">
        <v>109</v>
      </c>
      <c r="B47" s="28" t="s">
        <v>110</v>
      </c>
      <c r="C47" s="30">
        <v>9247.2000000000007</v>
      </c>
      <c r="D47" s="31">
        <v>11298210.560000001</v>
      </c>
      <c r="E47" s="31">
        <v>27211961.199999999</v>
      </c>
      <c r="F47" s="31">
        <v>3431966.23</v>
      </c>
      <c r="G47" s="31">
        <f t="shared" si="10"/>
        <v>41942137.989999995</v>
      </c>
      <c r="H47" s="44">
        <f t="shared" si="12"/>
        <v>1221.7980102084955</v>
      </c>
      <c r="I47" s="44">
        <f t="shared" si="12"/>
        <v>2942.7244138766328</v>
      </c>
      <c r="J47" s="44">
        <f t="shared" si="12"/>
        <v>371.13572000173025</v>
      </c>
      <c r="K47" s="44">
        <f t="shared" si="12"/>
        <v>4535.6581440868576</v>
      </c>
      <c r="L47" s="49">
        <v>11493123.970000001</v>
      </c>
      <c r="M47" s="49">
        <v>27211961.199999999</v>
      </c>
      <c r="N47" s="49">
        <v>3431966.23</v>
      </c>
      <c r="O47" s="50">
        <v>42137051.399999999</v>
      </c>
      <c r="P47" s="36">
        <f t="shared" si="11"/>
        <v>194913.41000000015</v>
      </c>
      <c r="Q47" s="36">
        <f t="shared" si="11"/>
        <v>0</v>
      </c>
      <c r="R47" s="36">
        <f t="shared" si="11"/>
        <v>0</v>
      </c>
      <c r="S47" s="36">
        <f t="shared" si="11"/>
        <v>194913.41000000387</v>
      </c>
    </row>
    <row r="48" spans="1:19" x14ac:dyDescent="0.2">
      <c r="A48" s="29" t="s">
        <v>111</v>
      </c>
      <c r="B48" s="28" t="s">
        <v>112</v>
      </c>
      <c r="C48" s="30">
        <v>625.1</v>
      </c>
      <c r="D48" s="31">
        <v>540755.89</v>
      </c>
      <c r="E48" s="31">
        <v>2353528.5</v>
      </c>
      <c r="F48" s="31">
        <v>293519.38</v>
      </c>
      <c r="G48" s="31">
        <f t="shared" si="10"/>
        <v>3187803.77</v>
      </c>
      <c r="H48" s="44">
        <f t="shared" si="12"/>
        <v>865.0710126379779</v>
      </c>
      <c r="I48" s="44">
        <f t="shared" si="12"/>
        <v>3765.0431930891054</v>
      </c>
      <c r="J48" s="44">
        <f t="shared" si="12"/>
        <v>469.5558790593505</v>
      </c>
      <c r="K48" s="44">
        <f t="shared" si="12"/>
        <v>5099.670084786434</v>
      </c>
      <c r="L48" s="49">
        <v>514617.89</v>
      </c>
      <c r="M48" s="49">
        <v>2290228.5</v>
      </c>
      <c r="N48" s="49">
        <v>293519.38</v>
      </c>
      <c r="O48" s="50">
        <v>3098365.77</v>
      </c>
      <c r="P48" s="36">
        <f t="shared" si="11"/>
        <v>-26138</v>
      </c>
      <c r="Q48" s="36">
        <f t="shared" si="11"/>
        <v>-63300</v>
      </c>
      <c r="R48" s="36">
        <f t="shared" si="11"/>
        <v>0</v>
      </c>
      <c r="S48" s="36">
        <f t="shared" si="11"/>
        <v>-89438</v>
      </c>
    </row>
    <row r="49" spans="1:19" x14ac:dyDescent="0.2">
      <c r="A49" s="29" t="s">
        <v>113</v>
      </c>
      <c r="B49" s="28" t="s">
        <v>114</v>
      </c>
      <c r="C49" s="30">
        <v>1217.7</v>
      </c>
      <c r="D49" s="31">
        <v>732725.59</v>
      </c>
      <c r="E49" s="31">
        <v>5016956.3</v>
      </c>
      <c r="F49" s="31">
        <v>855690.9</v>
      </c>
      <c r="G49" s="31">
        <f t="shared" si="10"/>
        <v>6605372.79</v>
      </c>
      <c r="H49" s="44">
        <f t="shared" si="12"/>
        <v>601.72915332183618</v>
      </c>
      <c r="I49" s="44">
        <f t="shared" si="12"/>
        <v>4120.0265254167689</v>
      </c>
      <c r="J49" s="44">
        <f t="shared" si="12"/>
        <v>702.71076619857104</v>
      </c>
      <c r="K49" s="44">
        <f t="shared" si="12"/>
        <v>5424.4664449371767</v>
      </c>
      <c r="L49" s="49">
        <v>733057.5</v>
      </c>
      <c r="M49" s="49">
        <v>5016956.3</v>
      </c>
      <c r="N49" s="49">
        <v>855690.9</v>
      </c>
      <c r="O49" s="50">
        <v>6605704.7000000002</v>
      </c>
      <c r="P49" s="36">
        <f t="shared" si="11"/>
        <v>331.9100000000326</v>
      </c>
      <c r="Q49" s="36">
        <f t="shared" si="11"/>
        <v>0</v>
      </c>
      <c r="R49" s="36">
        <f t="shared" si="11"/>
        <v>0</v>
      </c>
      <c r="S49" s="36">
        <f t="shared" si="11"/>
        <v>331.91000000014901</v>
      </c>
    </row>
    <row r="50" spans="1:19" x14ac:dyDescent="0.2">
      <c r="A50" s="29" t="s">
        <v>115</v>
      </c>
      <c r="B50" s="28" t="s">
        <v>116</v>
      </c>
      <c r="C50" s="30">
        <v>373.5</v>
      </c>
      <c r="D50" s="31">
        <v>127073.33</v>
      </c>
      <c r="E50" s="31">
        <v>1541204.4</v>
      </c>
      <c r="F50" s="31">
        <v>211070</v>
      </c>
      <c r="G50" s="31">
        <f t="shared" ref="G50:G65" si="13">SUM(D50:F50)</f>
        <v>1879347.73</v>
      </c>
      <c r="H50" s="44">
        <f t="shared" si="12"/>
        <v>340.22310575635879</v>
      </c>
      <c r="I50" s="44">
        <f t="shared" si="12"/>
        <v>4126.3839357429715</v>
      </c>
      <c r="J50" s="44">
        <f t="shared" si="12"/>
        <v>565.11378848728248</v>
      </c>
      <c r="K50" s="44">
        <f t="shared" si="12"/>
        <v>5031.7208299866134</v>
      </c>
      <c r="L50" s="49">
        <v>127228.38</v>
      </c>
      <c r="M50" s="49">
        <v>1541204.4</v>
      </c>
      <c r="N50" s="49">
        <v>211070</v>
      </c>
      <c r="O50" s="50">
        <v>1879502.78</v>
      </c>
      <c r="P50" s="36">
        <f t="shared" si="11"/>
        <v>155.05000000000291</v>
      </c>
      <c r="Q50" s="36">
        <f t="shared" si="11"/>
        <v>0</v>
      </c>
      <c r="R50" s="36">
        <f t="shared" si="11"/>
        <v>0</v>
      </c>
      <c r="S50" s="36">
        <f t="shared" si="11"/>
        <v>155.05000000004657</v>
      </c>
    </row>
    <row r="51" spans="1:19" x14ac:dyDescent="0.2">
      <c r="A51" s="29" t="s">
        <v>117</v>
      </c>
      <c r="B51" s="28" t="s">
        <v>118</v>
      </c>
      <c r="C51" s="30">
        <v>1698.5</v>
      </c>
      <c r="D51" s="31">
        <v>1038106.54</v>
      </c>
      <c r="E51" s="31">
        <v>6352105.9299999997</v>
      </c>
      <c r="F51" s="31">
        <v>1007841</v>
      </c>
      <c r="G51" s="31">
        <f t="shared" si="13"/>
        <v>8398053.4699999988</v>
      </c>
      <c r="H51" s="44">
        <f t="shared" si="12"/>
        <v>611.1901913453047</v>
      </c>
      <c r="I51" s="44">
        <f t="shared" si="12"/>
        <v>3739.8327524286133</v>
      </c>
      <c r="J51" s="44">
        <f t="shared" si="12"/>
        <v>593.37120989108041</v>
      </c>
      <c r="K51" s="44">
        <f t="shared" si="12"/>
        <v>4944.3941536649982</v>
      </c>
      <c r="L51" s="49">
        <v>1202761.42</v>
      </c>
      <c r="M51" s="49">
        <v>6433307.5899999999</v>
      </c>
      <c r="N51" s="49">
        <v>1007841</v>
      </c>
      <c r="O51" s="50">
        <v>8643910.0099999998</v>
      </c>
      <c r="P51" s="36">
        <f t="shared" ref="P51:S66" si="14">L51-D51</f>
        <v>164654.87999999989</v>
      </c>
      <c r="Q51" s="36">
        <f t="shared" si="14"/>
        <v>81201.660000000149</v>
      </c>
      <c r="R51" s="36">
        <f t="shared" si="14"/>
        <v>0</v>
      </c>
      <c r="S51" s="36">
        <f t="shared" si="14"/>
        <v>245856.54000000097</v>
      </c>
    </row>
    <row r="52" spans="1:19" x14ac:dyDescent="0.2">
      <c r="A52" s="29" t="s">
        <v>119</v>
      </c>
      <c r="B52" s="28" t="s">
        <v>120</v>
      </c>
      <c r="C52" s="30">
        <v>1901.8</v>
      </c>
      <c r="D52" s="31">
        <v>2336711.65</v>
      </c>
      <c r="E52" s="31">
        <v>5725587.8799999999</v>
      </c>
      <c r="F52" s="31">
        <v>817088.59</v>
      </c>
      <c r="G52" s="31">
        <f t="shared" si="13"/>
        <v>8879388.1199999992</v>
      </c>
      <c r="H52" s="44">
        <f t="shared" ref="H52:K67" si="15">D52/$C52</f>
        <v>1228.6842202124303</v>
      </c>
      <c r="I52" s="44">
        <f t="shared" si="15"/>
        <v>3010.6151435482175</v>
      </c>
      <c r="J52" s="44">
        <f t="shared" si="15"/>
        <v>429.63959932695343</v>
      </c>
      <c r="K52" s="44">
        <f t="shared" si="15"/>
        <v>4668.9389630876012</v>
      </c>
      <c r="L52" s="49">
        <v>2335807.79</v>
      </c>
      <c r="M52" s="49">
        <v>5725587.8799999999</v>
      </c>
      <c r="N52" s="49">
        <v>817088.59</v>
      </c>
      <c r="O52" s="50">
        <v>8878484.2599999998</v>
      </c>
      <c r="P52" s="36">
        <f t="shared" si="14"/>
        <v>-903.85999999986961</v>
      </c>
      <c r="Q52" s="36">
        <f t="shared" si="14"/>
        <v>0</v>
      </c>
      <c r="R52" s="36">
        <f t="shared" si="14"/>
        <v>0</v>
      </c>
      <c r="S52" s="36">
        <f t="shared" si="14"/>
        <v>-903.85999999940395</v>
      </c>
    </row>
    <row r="53" spans="1:19" x14ac:dyDescent="0.2">
      <c r="A53" s="29" t="s">
        <v>121</v>
      </c>
      <c r="B53" s="28" t="s">
        <v>122</v>
      </c>
      <c r="C53" s="30">
        <v>1226.5</v>
      </c>
      <c r="D53" s="31">
        <v>962626.1</v>
      </c>
      <c r="E53" s="31">
        <v>5486911.1899999995</v>
      </c>
      <c r="F53" s="31">
        <v>984165</v>
      </c>
      <c r="G53" s="31">
        <f t="shared" si="13"/>
        <v>7433702.2899999991</v>
      </c>
      <c r="H53" s="44">
        <f t="shared" si="15"/>
        <v>784.85617611088458</v>
      </c>
      <c r="I53" s="44">
        <f t="shared" si="15"/>
        <v>4473.633257236037</v>
      </c>
      <c r="J53" s="44">
        <f t="shared" si="15"/>
        <v>802.41744802282915</v>
      </c>
      <c r="K53" s="44">
        <f t="shared" si="15"/>
        <v>6060.9068813697504</v>
      </c>
      <c r="L53" s="49">
        <v>963409.77</v>
      </c>
      <c r="M53" s="49">
        <v>5486911.1900000004</v>
      </c>
      <c r="N53" s="49">
        <v>984165</v>
      </c>
      <c r="O53" s="50">
        <v>7434485.9600000009</v>
      </c>
      <c r="P53" s="36">
        <f t="shared" si="14"/>
        <v>783.67000000004191</v>
      </c>
      <c r="Q53" s="36">
        <f t="shared" si="14"/>
        <v>0</v>
      </c>
      <c r="R53" s="36">
        <f t="shared" si="14"/>
        <v>0</v>
      </c>
      <c r="S53" s="36">
        <f t="shared" si="14"/>
        <v>783.67000000178814</v>
      </c>
    </row>
    <row r="54" spans="1:19" x14ac:dyDescent="0.2">
      <c r="A54" s="29" t="s">
        <v>123</v>
      </c>
      <c r="B54" s="28" t="s">
        <v>124</v>
      </c>
      <c r="C54" s="30">
        <v>502.9</v>
      </c>
      <c r="D54" s="31">
        <v>534086.18999999994</v>
      </c>
      <c r="E54" s="31">
        <v>1771835.89</v>
      </c>
      <c r="F54" s="31">
        <v>342498.17</v>
      </c>
      <c r="G54" s="31">
        <f t="shared" si="13"/>
        <v>2648420.25</v>
      </c>
      <c r="H54" s="44">
        <f t="shared" si="15"/>
        <v>1062.0127063034399</v>
      </c>
      <c r="I54" s="44">
        <f t="shared" si="15"/>
        <v>3523.2370053688605</v>
      </c>
      <c r="J54" s="44">
        <f t="shared" si="15"/>
        <v>681.04627162457746</v>
      </c>
      <c r="K54" s="44">
        <f t="shared" si="15"/>
        <v>5266.2959832968781</v>
      </c>
      <c r="L54" s="49">
        <v>535142.84</v>
      </c>
      <c r="M54" s="49">
        <v>1771835.89</v>
      </c>
      <c r="N54" s="49">
        <v>342498.17</v>
      </c>
      <c r="O54" s="50">
        <v>2649476.9</v>
      </c>
      <c r="P54" s="36">
        <f t="shared" si="14"/>
        <v>1056.6500000000233</v>
      </c>
      <c r="Q54" s="36">
        <f t="shared" si="14"/>
        <v>0</v>
      </c>
      <c r="R54" s="36">
        <f t="shared" si="14"/>
        <v>0</v>
      </c>
      <c r="S54" s="36">
        <f t="shared" si="14"/>
        <v>1056.6499999999069</v>
      </c>
    </row>
    <row r="55" spans="1:19" x14ac:dyDescent="0.2">
      <c r="A55" s="29" t="s">
        <v>125</v>
      </c>
      <c r="B55" s="28" t="s">
        <v>126</v>
      </c>
      <c r="C55" s="30">
        <v>1995.6</v>
      </c>
      <c r="D55" s="31">
        <v>3146874.61</v>
      </c>
      <c r="E55" s="31">
        <v>5662736.7999999998</v>
      </c>
      <c r="F55" s="31">
        <v>450458</v>
      </c>
      <c r="G55" s="31">
        <f t="shared" si="13"/>
        <v>9260069.4100000001</v>
      </c>
      <c r="H55" s="44">
        <f t="shared" si="15"/>
        <v>1576.9064992984565</v>
      </c>
      <c r="I55" s="44">
        <f t="shared" si="15"/>
        <v>2837.6111445179395</v>
      </c>
      <c r="J55" s="44">
        <f t="shared" si="15"/>
        <v>225.72559631188616</v>
      </c>
      <c r="K55" s="44">
        <f t="shared" si="15"/>
        <v>4640.2432401282822</v>
      </c>
      <c r="L55" s="49">
        <v>3146999.18</v>
      </c>
      <c r="M55" s="49">
        <v>5662736.7999999998</v>
      </c>
      <c r="N55" s="49">
        <v>450458</v>
      </c>
      <c r="O55" s="50">
        <v>9260193.9800000004</v>
      </c>
      <c r="P55" s="36">
        <f t="shared" si="14"/>
        <v>124.57000000029802</v>
      </c>
      <c r="Q55" s="36">
        <f t="shared" si="14"/>
        <v>0</v>
      </c>
      <c r="R55" s="36">
        <f t="shared" si="14"/>
        <v>0</v>
      </c>
      <c r="S55" s="36">
        <f t="shared" si="14"/>
        <v>124.57000000029802</v>
      </c>
    </row>
    <row r="56" spans="1:19" x14ac:dyDescent="0.2">
      <c r="A56" s="29" t="s">
        <v>127</v>
      </c>
      <c r="B56" s="28" t="s">
        <v>128</v>
      </c>
      <c r="C56" s="30">
        <v>2473.1999999999998</v>
      </c>
      <c r="D56" s="31">
        <v>1388621</v>
      </c>
      <c r="E56" s="31">
        <v>10155750.48</v>
      </c>
      <c r="F56" s="31">
        <v>1662835.06</v>
      </c>
      <c r="G56" s="31">
        <f t="shared" si="13"/>
        <v>13207206.540000001</v>
      </c>
      <c r="H56" s="44">
        <f t="shared" si="15"/>
        <v>561.46732977519002</v>
      </c>
      <c r="I56" s="44">
        <f t="shared" si="15"/>
        <v>4106.3199417758378</v>
      </c>
      <c r="J56" s="44">
        <f t="shared" si="15"/>
        <v>672.34152514960385</v>
      </c>
      <c r="K56" s="44">
        <f t="shared" si="15"/>
        <v>5340.1287967006319</v>
      </c>
      <c r="L56" s="49">
        <v>1394260.83</v>
      </c>
      <c r="M56" s="49">
        <v>10155750.48</v>
      </c>
      <c r="N56" s="49">
        <v>1662835.06</v>
      </c>
      <c r="O56" s="50">
        <v>13212846.370000001</v>
      </c>
      <c r="P56" s="36">
        <f t="shared" si="14"/>
        <v>5639.8300000000745</v>
      </c>
      <c r="Q56" s="36">
        <f t="shared" si="14"/>
        <v>0</v>
      </c>
      <c r="R56" s="36">
        <f t="shared" si="14"/>
        <v>0</v>
      </c>
      <c r="S56" s="36">
        <f t="shared" si="14"/>
        <v>5639.8300000000745</v>
      </c>
    </row>
    <row r="57" spans="1:19" x14ac:dyDescent="0.2">
      <c r="A57" s="29" t="s">
        <v>129</v>
      </c>
      <c r="B57" s="28" t="s">
        <v>130</v>
      </c>
      <c r="C57" s="30">
        <v>666.9</v>
      </c>
      <c r="D57" s="31">
        <v>593593.59</v>
      </c>
      <c r="E57" s="31">
        <v>2214349.67</v>
      </c>
      <c r="F57" s="31">
        <v>179033</v>
      </c>
      <c r="G57" s="31">
        <f t="shared" si="13"/>
        <v>2986976.26</v>
      </c>
      <c r="H57" s="44">
        <f t="shared" si="15"/>
        <v>890.07885739991002</v>
      </c>
      <c r="I57" s="44">
        <f t="shared" si="15"/>
        <v>3320.3623781676415</v>
      </c>
      <c r="J57" s="44">
        <f t="shared" si="15"/>
        <v>268.45554056080374</v>
      </c>
      <c r="K57" s="44">
        <f t="shared" si="15"/>
        <v>4478.8967761283548</v>
      </c>
      <c r="L57" s="49">
        <v>557067.86</v>
      </c>
      <c r="M57" s="49">
        <v>2178129.21</v>
      </c>
      <c r="N57" s="49">
        <v>179033</v>
      </c>
      <c r="O57" s="50">
        <v>2914230.07</v>
      </c>
      <c r="P57" s="36">
        <f t="shared" si="14"/>
        <v>-36525.729999999981</v>
      </c>
      <c r="Q57" s="36">
        <f t="shared" si="14"/>
        <v>-36220.459999999963</v>
      </c>
      <c r="R57" s="36">
        <f t="shared" si="14"/>
        <v>0</v>
      </c>
      <c r="S57" s="36">
        <f t="shared" si="14"/>
        <v>-72746.189999999944</v>
      </c>
    </row>
    <row r="58" spans="1:19" x14ac:dyDescent="0.2">
      <c r="A58" s="29" t="s">
        <v>131</v>
      </c>
      <c r="B58" s="28" t="s">
        <v>132</v>
      </c>
      <c r="C58" s="30">
        <v>28933.200000000001</v>
      </c>
      <c r="D58" s="31">
        <v>85592747.950000003</v>
      </c>
      <c r="E58" s="31">
        <v>71469387.570000008</v>
      </c>
      <c r="F58" s="31">
        <v>10831352.960000001</v>
      </c>
      <c r="G58" s="31">
        <f t="shared" si="13"/>
        <v>167893488.48000002</v>
      </c>
      <c r="H58" s="44">
        <f t="shared" si="15"/>
        <v>2958.2883313978405</v>
      </c>
      <c r="I58" s="44">
        <f t="shared" si="15"/>
        <v>2470.1515065737631</v>
      </c>
      <c r="J58" s="44">
        <f t="shared" si="15"/>
        <v>374.35724219927283</v>
      </c>
      <c r="K58" s="44">
        <f t="shared" si="15"/>
        <v>5802.7970801708771</v>
      </c>
      <c r="L58" s="49">
        <v>85810548.239999995</v>
      </c>
      <c r="M58" s="49">
        <v>71469387.569999993</v>
      </c>
      <c r="N58" s="49">
        <v>10831352.960000001</v>
      </c>
      <c r="O58" s="50">
        <v>168111288.77000001</v>
      </c>
      <c r="P58" s="36">
        <f t="shared" si="14"/>
        <v>217800.28999999166</v>
      </c>
      <c r="Q58" s="36">
        <f t="shared" si="14"/>
        <v>0</v>
      </c>
      <c r="R58" s="36">
        <f t="shared" si="14"/>
        <v>0</v>
      </c>
      <c r="S58" s="36">
        <f t="shared" si="14"/>
        <v>217800.28999999166</v>
      </c>
    </row>
    <row r="59" spans="1:19" x14ac:dyDescent="0.2">
      <c r="A59" s="29" t="s">
        <v>133</v>
      </c>
      <c r="B59" s="28" t="s">
        <v>134</v>
      </c>
      <c r="C59" s="30">
        <v>2220.3000000000002</v>
      </c>
      <c r="D59" s="31">
        <v>1702698.61</v>
      </c>
      <c r="E59" s="31">
        <v>8075851.2800000003</v>
      </c>
      <c r="F59" s="31">
        <v>1559034.73</v>
      </c>
      <c r="G59" s="31">
        <f t="shared" si="13"/>
        <v>11337584.620000001</v>
      </c>
      <c r="H59" s="44">
        <f t="shared" si="15"/>
        <v>766.87772373102734</v>
      </c>
      <c r="I59" s="44">
        <f t="shared" si="15"/>
        <v>3637.2793226140611</v>
      </c>
      <c r="J59" s="44">
        <f t="shared" si="15"/>
        <v>702.17300815205147</v>
      </c>
      <c r="K59" s="44">
        <f t="shared" si="15"/>
        <v>5106.3300544971398</v>
      </c>
      <c r="L59" s="49">
        <v>1708852.78</v>
      </c>
      <c r="M59" s="49">
        <v>8075851.2800000003</v>
      </c>
      <c r="N59" s="49">
        <v>1559034.73</v>
      </c>
      <c r="O59" s="50">
        <v>11343738.790000001</v>
      </c>
      <c r="P59" s="36">
        <f t="shared" si="14"/>
        <v>6154.1699999999255</v>
      </c>
      <c r="Q59" s="36">
        <f t="shared" si="14"/>
        <v>0</v>
      </c>
      <c r="R59" s="36">
        <f t="shared" si="14"/>
        <v>0</v>
      </c>
      <c r="S59" s="36">
        <f t="shared" si="14"/>
        <v>6154.1699999999255</v>
      </c>
    </row>
    <row r="60" spans="1:19" x14ac:dyDescent="0.2">
      <c r="A60" s="29" t="s">
        <v>135</v>
      </c>
      <c r="B60" s="28" t="s">
        <v>136</v>
      </c>
      <c r="C60" s="30">
        <v>7303.8</v>
      </c>
      <c r="D60" s="31">
        <v>5950582</v>
      </c>
      <c r="E60" s="31">
        <v>26166804</v>
      </c>
      <c r="F60" s="31">
        <v>4866920</v>
      </c>
      <c r="G60" s="31">
        <f t="shared" si="13"/>
        <v>36984306</v>
      </c>
      <c r="H60" s="44">
        <f t="shared" si="15"/>
        <v>814.72411621347794</v>
      </c>
      <c r="I60" s="44">
        <f t="shared" si="15"/>
        <v>3582.6287685862153</v>
      </c>
      <c r="J60" s="44">
        <f t="shared" si="15"/>
        <v>666.35450039705358</v>
      </c>
      <c r="K60" s="44">
        <f t="shared" si="15"/>
        <v>5063.7073851967471</v>
      </c>
      <c r="L60" s="49">
        <v>5953758.4199999999</v>
      </c>
      <c r="M60" s="49">
        <v>26166804</v>
      </c>
      <c r="N60" s="49">
        <v>4866920</v>
      </c>
      <c r="O60" s="50">
        <v>36987482.420000002</v>
      </c>
      <c r="P60" s="36">
        <f t="shared" si="14"/>
        <v>3176.4199999999255</v>
      </c>
      <c r="Q60" s="36">
        <f t="shared" si="14"/>
        <v>0</v>
      </c>
      <c r="R60" s="36">
        <f t="shared" si="14"/>
        <v>0</v>
      </c>
      <c r="S60" s="36">
        <f t="shared" si="14"/>
        <v>3176.4200000017881</v>
      </c>
    </row>
    <row r="61" spans="1:19" x14ac:dyDescent="0.2">
      <c r="A61" s="29" t="s">
        <v>137</v>
      </c>
      <c r="B61" s="28" t="s">
        <v>138</v>
      </c>
      <c r="C61" s="30">
        <v>2197.3000000000002</v>
      </c>
      <c r="D61" s="31">
        <v>4356271.32</v>
      </c>
      <c r="E61" s="31">
        <v>5050852.0999999996</v>
      </c>
      <c r="F61" s="31">
        <v>333113.31</v>
      </c>
      <c r="G61" s="31">
        <f t="shared" si="13"/>
        <v>9740236.7300000004</v>
      </c>
      <c r="H61" s="44">
        <f t="shared" si="15"/>
        <v>1982.5564647521958</v>
      </c>
      <c r="I61" s="44">
        <f t="shared" si="15"/>
        <v>2298.662949984071</v>
      </c>
      <c r="J61" s="44">
        <f t="shared" si="15"/>
        <v>151.60119692349701</v>
      </c>
      <c r="K61" s="44">
        <f t="shared" si="15"/>
        <v>4432.8206116597639</v>
      </c>
      <c r="L61" s="49">
        <v>4349929.05</v>
      </c>
      <c r="M61" s="49">
        <v>5050852.0999999996</v>
      </c>
      <c r="N61" s="49">
        <v>333113.31</v>
      </c>
      <c r="O61" s="50">
        <v>9733894.459999999</v>
      </c>
      <c r="P61" s="36">
        <f t="shared" si="14"/>
        <v>-6342.2700000004843</v>
      </c>
      <c r="Q61" s="36">
        <f t="shared" si="14"/>
        <v>0</v>
      </c>
      <c r="R61" s="36">
        <f t="shared" si="14"/>
        <v>0</v>
      </c>
      <c r="S61" s="36">
        <f t="shared" si="14"/>
        <v>-6342.2700000014156</v>
      </c>
    </row>
    <row r="62" spans="1:19" x14ac:dyDescent="0.2">
      <c r="A62" s="29" t="s">
        <v>139</v>
      </c>
      <c r="B62" s="28" t="s">
        <v>140</v>
      </c>
      <c r="C62" s="30">
        <v>812.9</v>
      </c>
      <c r="D62" s="31">
        <v>1433645.09</v>
      </c>
      <c r="E62" s="31">
        <v>2844152.25</v>
      </c>
      <c r="F62" s="31">
        <v>434299.13</v>
      </c>
      <c r="G62" s="31">
        <f t="shared" si="13"/>
        <v>4712096.47</v>
      </c>
      <c r="H62" s="44">
        <f t="shared" si="15"/>
        <v>1763.6180218969125</v>
      </c>
      <c r="I62" s="44">
        <f t="shared" si="15"/>
        <v>3498.7726042563663</v>
      </c>
      <c r="J62" s="44">
        <f t="shared" si="15"/>
        <v>534.25898634518398</v>
      </c>
      <c r="K62" s="44">
        <f t="shared" si="15"/>
        <v>5796.6496124984624</v>
      </c>
      <c r="L62" s="49">
        <v>1438576.49</v>
      </c>
      <c r="M62" s="49">
        <v>2844152.25</v>
      </c>
      <c r="N62" s="49">
        <v>434299.13</v>
      </c>
      <c r="O62" s="50">
        <v>4717027.87</v>
      </c>
      <c r="P62" s="36">
        <f t="shared" si="14"/>
        <v>4931.3999999999069</v>
      </c>
      <c r="Q62" s="36">
        <f t="shared" si="14"/>
        <v>0</v>
      </c>
      <c r="R62" s="36">
        <f t="shared" si="14"/>
        <v>0</v>
      </c>
      <c r="S62" s="36">
        <f t="shared" si="14"/>
        <v>4931.4000000003725</v>
      </c>
    </row>
    <row r="63" spans="1:19" x14ac:dyDescent="0.2">
      <c r="A63" s="29" t="s">
        <v>141</v>
      </c>
      <c r="B63" s="28" t="s">
        <v>142</v>
      </c>
      <c r="C63" s="30">
        <v>5475.5</v>
      </c>
      <c r="D63" s="31">
        <v>9589028.9000000004</v>
      </c>
      <c r="E63" s="31">
        <v>14911616.940000001</v>
      </c>
      <c r="F63" s="31">
        <v>1384097.62</v>
      </c>
      <c r="G63" s="31">
        <f t="shared" si="13"/>
        <v>25884743.460000005</v>
      </c>
      <c r="H63" s="44">
        <f t="shared" si="15"/>
        <v>1751.2608711533194</v>
      </c>
      <c r="I63" s="44">
        <f t="shared" si="15"/>
        <v>2723.3342964112867</v>
      </c>
      <c r="J63" s="44">
        <f t="shared" si="15"/>
        <v>252.7801333211579</v>
      </c>
      <c r="K63" s="44">
        <f t="shared" si="15"/>
        <v>4727.3753008857648</v>
      </c>
      <c r="L63" s="49">
        <v>9589028.9000000004</v>
      </c>
      <c r="M63" s="49">
        <v>14911616.940000001</v>
      </c>
      <c r="N63" s="49">
        <v>1384097.62</v>
      </c>
      <c r="O63" s="50">
        <v>25884743.460000005</v>
      </c>
      <c r="P63" s="36">
        <f t="shared" si="14"/>
        <v>0</v>
      </c>
      <c r="Q63" s="36">
        <f t="shared" si="14"/>
        <v>0</v>
      </c>
      <c r="R63" s="36">
        <f t="shared" si="14"/>
        <v>0</v>
      </c>
      <c r="S63" s="36">
        <f t="shared" si="14"/>
        <v>0</v>
      </c>
    </row>
    <row r="64" spans="1:19" x14ac:dyDescent="0.2">
      <c r="A64" s="29" t="s">
        <v>143</v>
      </c>
      <c r="B64" s="28" t="s">
        <v>144</v>
      </c>
      <c r="C64" s="30">
        <v>815.9</v>
      </c>
      <c r="D64" s="31">
        <v>656723.54</v>
      </c>
      <c r="E64" s="31">
        <v>3120058.89</v>
      </c>
      <c r="F64" s="31">
        <v>693873.95</v>
      </c>
      <c r="G64" s="31">
        <f t="shared" si="13"/>
        <v>4470656.38</v>
      </c>
      <c r="H64" s="44">
        <f t="shared" si="15"/>
        <v>804.90690035543582</v>
      </c>
      <c r="I64" s="44">
        <f t="shared" si="15"/>
        <v>3824.0702169383508</v>
      </c>
      <c r="J64" s="44">
        <f t="shared" si="15"/>
        <v>850.43994362054173</v>
      </c>
      <c r="K64" s="44">
        <f t="shared" si="15"/>
        <v>5479.4170609143275</v>
      </c>
      <c r="L64" s="49">
        <v>642549.43000000005</v>
      </c>
      <c r="M64" s="49">
        <v>3121298.89</v>
      </c>
      <c r="N64" s="49">
        <v>693873.95</v>
      </c>
      <c r="O64" s="50">
        <v>4457722.2699999996</v>
      </c>
      <c r="P64" s="36">
        <f t="shared" si="14"/>
        <v>-14174.109999999986</v>
      </c>
      <c r="Q64" s="36">
        <f t="shared" si="14"/>
        <v>1240</v>
      </c>
      <c r="R64" s="36">
        <f t="shared" si="14"/>
        <v>0</v>
      </c>
      <c r="S64" s="36">
        <f t="shared" si="14"/>
        <v>-12934.110000000335</v>
      </c>
    </row>
    <row r="65" spans="1:19" x14ac:dyDescent="0.2">
      <c r="A65" s="29" t="s">
        <v>145</v>
      </c>
      <c r="B65" s="28" t="s">
        <v>146</v>
      </c>
      <c r="C65" s="30">
        <v>561.6</v>
      </c>
      <c r="D65" s="31">
        <v>711758.89</v>
      </c>
      <c r="E65" s="31">
        <v>1804765.93</v>
      </c>
      <c r="F65" s="31">
        <v>563642.78</v>
      </c>
      <c r="G65" s="31">
        <f t="shared" si="13"/>
        <v>3080167.5999999996</v>
      </c>
      <c r="H65" s="44">
        <f t="shared" si="15"/>
        <v>1267.3769408831909</v>
      </c>
      <c r="I65" s="44">
        <f t="shared" si="15"/>
        <v>3213.6145477207974</v>
      </c>
      <c r="J65" s="44">
        <f t="shared" si="15"/>
        <v>1003.6374287749288</v>
      </c>
      <c r="K65" s="44">
        <f t="shared" si="15"/>
        <v>5484.6289173789164</v>
      </c>
      <c r="L65" s="49">
        <v>712436.01</v>
      </c>
      <c r="M65" s="49">
        <v>1804765.93</v>
      </c>
      <c r="N65" s="49">
        <v>563642.78</v>
      </c>
      <c r="O65" s="50">
        <v>3080844.72</v>
      </c>
      <c r="P65" s="36">
        <f t="shared" si="14"/>
        <v>677.11999999999534</v>
      </c>
      <c r="Q65" s="36">
        <f t="shared" si="14"/>
        <v>0</v>
      </c>
      <c r="R65" s="36">
        <f t="shared" si="14"/>
        <v>0</v>
      </c>
      <c r="S65" s="36">
        <f t="shared" si="14"/>
        <v>677.12000000057742</v>
      </c>
    </row>
    <row r="66" spans="1:19" x14ac:dyDescent="0.2">
      <c r="A66" s="29" t="s">
        <v>147</v>
      </c>
      <c r="B66" s="28" t="s">
        <v>148</v>
      </c>
      <c r="C66" s="30">
        <v>1041.0999999999999</v>
      </c>
      <c r="D66" s="31">
        <v>1041391.1</v>
      </c>
      <c r="E66" s="31">
        <v>3502957.62</v>
      </c>
      <c r="F66" s="31">
        <v>402542.81</v>
      </c>
      <c r="G66" s="31">
        <f t="shared" ref="G66:G81" si="16">SUM(D66:F66)</f>
        <v>4946891.5299999993</v>
      </c>
      <c r="H66" s="44">
        <f t="shared" si="15"/>
        <v>1000.2796081068102</v>
      </c>
      <c r="I66" s="44">
        <f t="shared" si="15"/>
        <v>3364.6696955143602</v>
      </c>
      <c r="J66" s="44">
        <f t="shared" si="15"/>
        <v>386.65143598117379</v>
      </c>
      <c r="K66" s="44">
        <f t="shared" si="15"/>
        <v>4751.6007396023433</v>
      </c>
      <c r="L66" s="49">
        <v>1132440.24</v>
      </c>
      <c r="M66" s="49">
        <v>3502957.62</v>
      </c>
      <c r="N66" s="49">
        <v>402542.81</v>
      </c>
      <c r="O66" s="50">
        <v>5037940.67</v>
      </c>
      <c r="P66" s="36">
        <f t="shared" si="14"/>
        <v>91049.140000000014</v>
      </c>
      <c r="Q66" s="36">
        <f t="shared" si="14"/>
        <v>0</v>
      </c>
      <c r="R66" s="36">
        <f t="shared" si="14"/>
        <v>0</v>
      </c>
      <c r="S66" s="36">
        <f t="shared" si="14"/>
        <v>91049.140000000596</v>
      </c>
    </row>
    <row r="67" spans="1:19" x14ac:dyDescent="0.2">
      <c r="A67" s="29" t="s">
        <v>149</v>
      </c>
      <c r="B67" s="28" t="s">
        <v>150</v>
      </c>
      <c r="C67" s="30">
        <v>1883.1</v>
      </c>
      <c r="D67" s="31">
        <v>2000526.86</v>
      </c>
      <c r="E67" s="31">
        <v>6504059.3899999997</v>
      </c>
      <c r="F67" s="31">
        <v>1098403.07</v>
      </c>
      <c r="G67" s="31">
        <f t="shared" si="16"/>
        <v>9602989.3200000003</v>
      </c>
      <c r="H67" s="44">
        <f t="shared" si="15"/>
        <v>1062.3582709362222</v>
      </c>
      <c r="I67" s="44">
        <f t="shared" si="15"/>
        <v>3453.910780096649</v>
      </c>
      <c r="J67" s="44">
        <f t="shared" si="15"/>
        <v>583.29513568052687</v>
      </c>
      <c r="K67" s="44">
        <f t="shared" si="15"/>
        <v>5099.5641867133982</v>
      </c>
      <c r="L67" s="49">
        <v>2325023.27</v>
      </c>
      <c r="M67" s="49">
        <v>6504059.3899999997</v>
      </c>
      <c r="N67" s="49">
        <v>1098403.07</v>
      </c>
      <c r="O67" s="50">
        <v>9927485.7300000004</v>
      </c>
      <c r="P67" s="36">
        <f t="shared" ref="P67:S82" si="17">L67-D67</f>
        <v>324496.40999999992</v>
      </c>
      <c r="Q67" s="36">
        <f t="shared" si="17"/>
        <v>0</v>
      </c>
      <c r="R67" s="36">
        <f t="shared" si="17"/>
        <v>0</v>
      </c>
      <c r="S67" s="36">
        <f t="shared" si="17"/>
        <v>324496.41000000015</v>
      </c>
    </row>
    <row r="68" spans="1:19" x14ac:dyDescent="0.2">
      <c r="A68" s="29" t="s">
        <v>151</v>
      </c>
      <c r="B68" s="28" t="s">
        <v>152</v>
      </c>
      <c r="C68" s="30">
        <v>2039.9</v>
      </c>
      <c r="D68" s="31">
        <v>2289908.59</v>
      </c>
      <c r="E68" s="31">
        <v>6220967.54</v>
      </c>
      <c r="F68" s="31">
        <v>721197</v>
      </c>
      <c r="G68" s="31">
        <f t="shared" si="16"/>
        <v>9232073.129999999</v>
      </c>
      <c r="H68" s="44">
        <f t="shared" ref="H68:K83" si="18">D68/$C68</f>
        <v>1122.5592381979507</v>
      </c>
      <c r="I68" s="44">
        <f t="shared" si="18"/>
        <v>3049.6433844796311</v>
      </c>
      <c r="J68" s="44">
        <f t="shared" si="18"/>
        <v>353.54527182705033</v>
      </c>
      <c r="K68" s="44">
        <f t="shared" si="18"/>
        <v>4525.7478945046323</v>
      </c>
      <c r="L68" s="49">
        <v>2719185.55</v>
      </c>
      <c r="M68" s="49">
        <v>6220967.54</v>
      </c>
      <c r="N68" s="49">
        <v>721197</v>
      </c>
      <c r="O68" s="50">
        <v>9661350.0899999999</v>
      </c>
      <c r="P68" s="36">
        <f t="shared" si="17"/>
        <v>429276.95999999996</v>
      </c>
      <c r="Q68" s="36">
        <f t="shared" si="17"/>
        <v>0</v>
      </c>
      <c r="R68" s="36">
        <f t="shared" si="17"/>
        <v>0</v>
      </c>
      <c r="S68" s="36">
        <f t="shared" si="17"/>
        <v>429276.96000000089</v>
      </c>
    </row>
    <row r="69" spans="1:19" x14ac:dyDescent="0.2">
      <c r="A69" s="29" t="s">
        <v>153</v>
      </c>
      <c r="B69" s="28" t="s">
        <v>154</v>
      </c>
      <c r="C69" s="30">
        <v>2881.9</v>
      </c>
      <c r="D69" s="31">
        <v>2259274.5499999998</v>
      </c>
      <c r="E69" s="31">
        <v>9648678.2299999986</v>
      </c>
      <c r="F69" s="31">
        <v>1244836.97</v>
      </c>
      <c r="G69" s="31">
        <f t="shared" si="16"/>
        <v>13152789.749999998</v>
      </c>
      <c r="H69" s="44">
        <f t="shared" si="18"/>
        <v>783.95313855442578</v>
      </c>
      <c r="I69" s="44">
        <f t="shared" si="18"/>
        <v>3348.0267288941318</v>
      </c>
      <c r="J69" s="44">
        <f t="shared" si="18"/>
        <v>431.9500919532253</v>
      </c>
      <c r="K69" s="44">
        <f t="shared" si="18"/>
        <v>4563.929959401783</v>
      </c>
      <c r="L69" s="49">
        <v>2303056.7200000002</v>
      </c>
      <c r="M69" s="49">
        <v>9648678.2300000004</v>
      </c>
      <c r="N69" s="49">
        <v>1244836.97</v>
      </c>
      <c r="O69" s="50">
        <v>13196571.920000002</v>
      </c>
      <c r="P69" s="36">
        <f t="shared" si="17"/>
        <v>43782.170000000391</v>
      </c>
      <c r="Q69" s="36">
        <f t="shared" si="17"/>
        <v>0</v>
      </c>
      <c r="R69" s="36">
        <f t="shared" si="17"/>
        <v>0</v>
      </c>
      <c r="S69" s="36">
        <f t="shared" si="17"/>
        <v>43782.170000003651</v>
      </c>
    </row>
    <row r="70" spans="1:19" x14ac:dyDescent="0.2">
      <c r="A70" s="29" t="s">
        <v>155</v>
      </c>
      <c r="B70" s="28" t="s">
        <v>156</v>
      </c>
      <c r="C70" s="30">
        <v>3911.9</v>
      </c>
      <c r="D70" s="31">
        <v>3227561.07</v>
      </c>
      <c r="E70" s="31">
        <v>12538770.34</v>
      </c>
      <c r="F70" s="31">
        <v>1672568.5</v>
      </c>
      <c r="G70" s="31">
        <f t="shared" si="16"/>
        <v>17438899.91</v>
      </c>
      <c r="H70" s="44">
        <f t="shared" si="18"/>
        <v>825.0622638615506</v>
      </c>
      <c r="I70" s="44">
        <f t="shared" si="18"/>
        <v>3205.289076919144</v>
      </c>
      <c r="J70" s="44">
        <f t="shared" si="18"/>
        <v>427.55911449679184</v>
      </c>
      <c r="K70" s="44">
        <f t="shared" si="18"/>
        <v>4457.910455277487</v>
      </c>
      <c r="L70" s="49">
        <v>3907312.49</v>
      </c>
      <c r="M70" s="49">
        <v>12538770.34</v>
      </c>
      <c r="N70" s="49">
        <v>1672568.5</v>
      </c>
      <c r="O70" s="50">
        <v>18118651.329999998</v>
      </c>
      <c r="P70" s="36">
        <f t="shared" si="17"/>
        <v>679751.42000000039</v>
      </c>
      <c r="Q70" s="36">
        <f t="shared" si="17"/>
        <v>0</v>
      </c>
      <c r="R70" s="36">
        <f t="shared" si="17"/>
        <v>0</v>
      </c>
      <c r="S70" s="36">
        <f t="shared" si="17"/>
        <v>679751.41999999806</v>
      </c>
    </row>
    <row r="71" spans="1:19" x14ac:dyDescent="0.2">
      <c r="A71" s="29" t="s">
        <v>157</v>
      </c>
      <c r="B71" s="28" t="s">
        <v>158</v>
      </c>
      <c r="C71" s="30">
        <v>3656.2</v>
      </c>
      <c r="D71" s="31">
        <v>3174635.18</v>
      </c>
      <c r="E71" s="31">
        <v>12548794.119999999</v>
      </c>
      <c r="F71" s="31">
        <v>1921597.3</v>
      </c>
      <c r="G71" s="31">
        <f t="shared" si="16"/>
        <v>17645026.599999998</v>
      </c>
      <c r="H71" s="44">
        <f t="shared" si="18"/>
        <v>868.2881625731635</v>
      </c>
      <c r="I71" s="44">
        <f t="shared" si="18"/>
        <v>3432.1957551556261</v>
      </c>
      <c r="J71" s="44">
        <f t="shared" si="18"/>
        <v>525.57226081724195</v>
      </c>
      <c r="K71" s="44">
        <f t="shared" si="18"/>
        <v>4826.0561785460313</v>
      </c>
      <c r="L71" s="49">
        <v>3190814.73</v>
      </c>
      <c r="M71" s="49">
        <v>12549395.449999999</v>
      </c>
      <c r="N71" s="49">
        <v>1921597.3</v>
      </c>
      <c r="O71" s="50">
        <v>17661807.48</v>
      </c>
      <c r="P71" s="36">
        <f t="shared" si="17"/>
        <v>16179.549999999814</v>
      </c>
      <c r="Q71" s="36">
        <f t="shared" si="17"/>
        <v>601.33000000007451</v>
      </c>
      <c r="R71" s="36">
        <f t="shared" si="17"/>
        <v>0</v>
      </c>
      <c r="S71" s="36">
        <f t="shared" si="17"/>
        <v>16780.880000002682</v>
      </c>
    </row>
    <row r="72" spans="1:19" x14ac:dyDescent="0.2">
      <c r="A72" s="29" t="s">
        <v>159</v>
      </c>
      <c r="B72" s="28" t="s">
        <v>160</v>
      </c>
      <c r="C72" s="30">
        <v>1605.5</v>
      </c>
      <c r="D72" s="31">
        <v>1240192.72</v>
      </c>
      <c r="E72" s="31">
        <v>5403678.3399999999</v>
      </c>
      <c r="F72" s="31">
        <v>631555.6</v>
      </c>
      <c r="G72" s="31">
        <f t="shared" si="16"/>
        <v>7275426.6599999992</v>
      </c>
      <c r="H72" s="44">
        <f t="shared" si="18"/>
        <v>772.46510121457493</v>
      </c>
      <c r="I72" s="44">
        <f t="shared" si="18"/>
        <v>3365.7292681407662</v>
      </c>
      <c r="J72" s="44">
        <f t="shared" si="18"/>
        <v>393.37004048582992</v>
      </c>
      <c r="K72" s="44">
        <f t="shared" si="18"/>
        <v>4531.5644098411703</v>
      </c>
      <c r="L72" s="49">
        <v>1241312.6499999999</v>
      </c>
      <c r="M72" s="49">
        <v>5403678.3399999999</v>
      </c>
      <c r="N72" s="49">
        <v>631555.6</v>
      </c>
      <c r="O72" s="50">
        <v>7276546.5899999999</v>
      </c>
      <c r="P72" s="36">
        <f t="shared" si="17"/>
        <v>1119.9299999999348</v>
      </c>
      <c r="Q72" s="36">
        <f t="shared" si="17"/>
        <v>0</v>
      </c>
      <c r="R72" s="36">
        <f t="shared" si="17"/>
        <v>0</v>
      </c>
      <c r="S72" s="36">
        <f t="shared" si="17"/>
        <v>1119.9300000006333</v>
      </c>
    </row>
    <row r="73" spans="1:19" x14ac:dyDescent="0.2">
      <c r="A73" s="29" t="s">
        <v>161</v>
      </c>
      <c r="B73" s="28" t="s">
        <v>162</v>
      </c>
      <c r="C73" s="30">
        <v>3235.8</v>
      </c>
      <c r="D73" s="31">
        <v>2579769.69</v>
      </c>
      <c r="E73" s="31">
        <v>11430386.74</v>
      </c>
      <c r="F73" s="31">
        <v>1850093.85</v>
      </c>
      <c r="G73" s="31">
        <f t="shared" si="16"/>
        <v>15860250.279999999</v>
      </c>
      <c r="H73" s="44">
        <f t="shared" si="18"/>
        <v>797.2586964583719</v>
      </c>
      <c r="I73" s="44">
        <f t="shared" si="18"/>
        <v>3532.4762778910931</v>
      </c>
      <c r="J73" s="44">
        <f t="shared" si="18"/>
        <v>571.75778787316892</v>
      </c>
      <c r="K73" s="44">
        <f t="shared" si="18"/>
        <v>4901.4927622226342</v>
      </c>
      <c r="L73" s="49">
        <v>2579769.69</v>
      </c>
      <c r="M73" s="49">
        <v>11430386.74</v>
      </c>
      <c r="N73" s="49">
        <v>1850093.85</v>
      </c>
      <c r="O73" s="50">
        <v>15860250.279999999</v>
      </c>
      <c r="P73" s="36">
        <f t="shared" si="17"/>
        <v>0</v>
      </c>
      <c r="Q73" s="36">
        <f t="shared" si="17"/>
        <v>0</v>
      </c>
      <c r="R73" s="36">
        <f t="shared" si="17"/>
        <v>0</v>
      </c>
      <c r="S73" s="36">
        <f t="shared" si="17"/>
        <v>0</v>
      </c>
    </row>
    <row r="74" spans="1:19" x14ac:dyDescent="0.2">
      <c r="A74" s="29" t="s">
        <v>163</v>
      </c>
      <c r="B74" s="28" t="s">
        <v>164</v>
      </c>
      <c r="C74" s="30">
        <v>1413.8</v>
      </c>
      <c r="D74" s="31">
        <v>2427456.89</v>
      </c>
      <c r="E74" s="31">
        <v>4296794.0999999996</v>
      </c>
      <c r="F74" s="31">
        <v>601547.34</v>
      </c>
      <c r="G74" s="31">
        <f t="shared" si="16"/>
        <v>7325798.3300000001</v>
      </c>
      <c r="H74" s="44">
        <f t="shared" si="18"/>
        <v>1716.973327203282</v>
      </c>
      <c r="I74" s="44">
        <f t="shared" si="18"/>
        <v>3039.18100155609</v>
      </c>
      <c r="J74" s="44">
        <f t="shared" si="18"/>
        <v>425.48262837742254</v>
      </c>
      <c r="K74" s="44">
        <f t="shared" si="18"/>
        <v>5181.636957136795</v>
      </c>
      <c r="L74" s="49">
        <v>2427456.89</v>
      </c>
      <c r="M74" s="49">
        <v>4296794.0999999996</v>
      </c>
      <c r="N74" s="49">
        <v>601547.34</v>
      </c>
      <c r="O74" s="50">
        <v>7325798.3300000001</v>
      </c>
      <c r="P74" s="36">
        <f t="shared" si="17"/>
        <v>0</v>
      </c>
      <c r="Q74" s="36">
        <f t="shared" si="17"/>
        <v>0</v>
      </c>
      <c r="R74" s="36">
        <f t="shared" si="17"/>
        <v>0</v>
      </c>
      <c r="S74" s="36">
        <f t="shared" si="17"/>
        <v>0</v>
      </c>
    </row>
    <row r="75" spans="1:19" x14ac:dyDescent="0.2">
      <c r="A75" s="29" t="s">
        <v>165</v>
      </c>
      <c r="B75" s="28" t="s">
        <v>166</v>
      </c>
      <c r="C75" s="30">
        <v>12382.7</v>
      </c>
      <c r="D75" s="31">
        <v>12437191.92</v>
      </c>
      <c r="E75" s="31">
        <v>41716888.799999997</v>
      </c>
      <c r="F75" s="31">
        <v>5333770.22</v>
      </c>
      <c r="G75" s="31">
        <f t="shared" si="16"/>
        <v>59487850.939999998</v>
      </c>
      <c r="H75" s="44">
        <f t="shared" si="18"/>
        <v>1004.4006492929651</v>
      </c>
      <c r="I75" s="44">
        <f t="shared" si="18"/>
        <v>3368.9654760270373</v>
      </c>
      <c r="J75" s="44">
        <f t="shared" si="18"/>
        <v>430.74371663692079</v>
      </c>
      <c r="K75" s="44">
        <f t="shared" si="18"/>
        <v>4804.1098419569234</v>
      </c>
      <c r="L75" s="49">
        <v>12461688.08</v>
      </c>
      <c r="M75" s="49">
        <v>41716888.799999997</v>
      </c>
      <c r="N75" s="49">
        <v>5333770.22</v>
      </c>
      <c r="O75" s="50">
        <v>59512347.099999994</v>
      </c>
      <c r="P75" s="36">
        <f t="shared" si="17"/>
        <v>24496.160000000149</v>
      </c>
      <c r="Q75" s="36">
        <f t="shared" si="17"/>
        <v>0</v>
      </c>
      <c r="R75" s="36">
        <f t="shared" si="17"/>
        <v>0</v>
      </c>
      <c r="S75" s="36">
        <f t="shared" si="17"/>
        <v>24496.159999996424</v>
      </c>
    </row>
    <row r="76" spans="1:19" x14ac:dyDescent="0.2">
      <c r="A76" s="29" t="s">
        <v>167</v>
      </c>
      <c r="B76" s="28" t="s">
        <v>168</v>
      </c>
      <c r="C76" s="30">
        <v>5443.5</v>
      </c>
      <c r="D76" s="31">
        <v>2397147.7999999998</v>
      </c>
      <c r="E76" s="31">
        <v>21542356.540000003</v>
      </c>
      <c r="F76" s="31">
        <v>4450550.62</v>
      </c>
      <c r="G76" s="31">
        <f t="shared" si="16"/>
        <v>28390054.960000005</v>
      </c>
      <c r="H76" s="44">
        <f t="shared" si="18"/>
        <v>440.36884357490584</v>
      </c>
      <c r="I76" s="44">
        <f t="shared" si="18"/>
        <v>3957.4458602002392</v>
      </c>
      <c r="J76" s="44">
        <f t="shared" si="18"/>
        <v>817.58989988059159</v>
      </c>
      <c r="K76" s="44">
        <f t="shared" si="18"/>
        <v>5215.4046036557374</v>
      </c>
      <c r="L76" s="49">
        <v>2484095.2400000002</v>
      </c>
      <c r="M76" s="49">
        <v>21542356.539999999</v>
      </c>
      <c r="N76" s="49">
        <v>4450550.62</v>
      </c>
      <c r="O76" s="50">
        <v>28477002.400000002</v>
      </c>
      <c r="P76" s="36">
        <f t="shared" si="17"/>
        <v>86947.44000000041</v>
      </c>
      <c r="Q76" s="36">
        <f t="shared" si="17"/>
        <v>0</v>
      </c>
      <c r="R76" s="36">
        <f t="shared" si="17"/>
        <v>0</v>
      </c>
      <c r="S76" s="36">
        <f t="shared" si="17"/>
        <v>86947.439999997616</v>
      </c>
    </row>
    <row r="77" spans="1:19" x14ac:dyDescent="0.2">
      <c r="A77" s="29" t="s">
        <v>169</v>
      </c>
      <c r="B77" s="28" t="s">
        <v>170</v>
      </c>
      <c r="C77" s="30">
        <v>830</v>
      </c>
      <c r="D77" s="31">
        <v>222541.17</v>
      </c>
      <c r="E77" s="31">
        <v>3181234.93</v>
      </c>
      <c r="F77" s="31">
        <v>421097.83</v>
      </c>
      <c r="G77" s="31">
        <f t="shared" si="16"/>
        <v>3824873.93</v>
      </c>
      <c r="H77" s="44">
        <f t="shared" si="18"/>
        <v>268.12189156626505</v>
      </c>
      <c r="I77" s="44">
        <f t="shared" si="18"/>
        <v>3832.8131686746988</v>
      </c>
      <c r="J77" s="44">
        <f t="shared" si="18"/>
        <v>507.34678313253016</v>
      </c>
      <c r="K77" s="44">
        <f t="shared" si="18"/>
        <v>4608.2818433734938</v>
      </c>
      <c r="L77" s="49">
        <v>222598.89</v>
      </c>
      <c r="M77" s="49">
        <v>3181234.93</v>
      </c>
      <c r="N77" s="49">
        <v>421097.83</v>
      </c>
      <c r="O77" s="50">
        <v>3824931.65</v>
      </c>
      <c r="P77" s="36">
        <f t="shared" si="17"/>
        <v>57.720000000001164</v>
      </c>
      <c r="Q77" s="36">
        <f t="shared" si="17"/>
        <v>0</v>
      </c>
      <c r="R77" s="36">
        <f t="shared" si="17"/>
        <v>0</v>
      </c>
      <c r="S77" s="36">
        <f t="shared" si="17"/>
        <v>57.71999999973923</v>
      </c>
    </row>
    <row r="78" spans="1:19" x14ac:dyDescent="0.2">
      <c r="A78" s="29" t="s">
        <v>171</v>
      </c>
      <c r="B78" s="28" t="s">
        <v>172</v>
      </c>
      <c r="C78" s="30">
        <v>2880.7</v>
      </c>
      <c r="D78" s="31">
        <v>2500176</v>
      </c>
      <c r="E78" s="31">
        <v>10151991</v>
      </c>
      <c r="F78" s="31">
        <v>1206953</v>
      </c>
      <c r="G78" s="31">
        <f t="shared" si="16"/>
        <v>13859120</v>
      </c>
      <c r="H78" s="44">
        <f t="shared" si="18"/>
        <v>867.90571736036384</v>
      </c>
      <c r="I78" s="44">
        <f t="shared" si="18"/>
        <v>3524.1403131183397</v>
      </c>
      <c r="J78" s="44">
        <f t="shared" si="18"/>
        <v>418.97906758773911</v>
      </c>
      <c r="K78" s="44">
        <f t="shared" si="18"/>
        <v>4811.0250980664423</v>
      </c>
      <c r="L78" s="49">
        <v>2498039</v>
      </c>
      <c r="M78" s="49">
        <v>10151991</v>
      </c>
      <c r="N78" s="49">
        <v>1206953</v>
      </c>
      <c r="O78" s="50">
        <v>13856983</v>
      </c>
      <c r="P78" s="36">
        <f t="shared" si="17"/>
        <v>-2137</v>
      </c>
      <c r="Q78" s="36">
        <f t="shared" si="17"/>
        <v>0</v>
      </c>
      <c r="R78" s="36">
        <f t="shared" si="17"/>
        <v>0</v>
      </c>
      <c r="S78" s="36">
        <f t="shared" si="17"/>
        <v>-2137</v>
      </c>
    </row>
    <row r="79" spans="1:19" x14ac:dyDescent="0.2">
      <c r="A79" s="29" t="s">
        <v>173</v>
      </c>
      <c r="B79" s="28" t="s">
        <v>174</v>
      </c>
      <c r="C79" s="30">
        <v>838.9</v>
      </c>
      <c r="D79" s="31">
        <v>862660.84</v>
      </c>
      <c r="E79" s="31">
        <v>3030768.53</v>
      </c>
      <c r="F79" s="31">
        <v>460074.66</v>
      </c>
      <c r="G79" s="31">
        <f t="shared" si="16"/>
        <v>4353504.0299999993</v>
      </c>
      <c r="H79" s="44">
        <f t="shared" si="18"/>
        <v>1028.3238049827155</v>
      </c>
      <c r="I79" s="44">
        <f t="shared" si="18"/>
        <v>3612.7888067707713</v>
      </c>
      <c r="J79" s="44">
        <f t="shared" si="18"/>
        <v>548.4261056144951</v>
      </c>
      <c r="K79" s="44">
        <f t="shared" si="18"/>
        <v>5189.538717367981</v>
      </c>
      <c r="L79" s="49">
        <v>857318.5</v>
      </c>
      <c r="M79" s="49">
        <v>3030768.53</v>
      </c>
      <c r="N79" s="49">
        <v>460074.66</v>
      </c>
      <c r="O79" s="50">
        <v>4348161.6900000004</v>
      </c>
      <c r="P79" s="36">
        <f t="shared" si="17"/>
        <v>-5342.3399999999674</v>
      </c>
      <c r="Q79" s="36">
        <f t="shared" si="17"/>
        <v>0</v>
      </c>
      <c r="R79" s="36">
        <f t="shared" si="17"/>
        <v>0</v>
      </c>
      <c r="S79" s="36">
        <f t="shared" si="17"/>
        <v>-5342.3399999989197</v>
      </c>
    </row>
    <row r="80" spans="1:19" x14ac:dyDescent="0.2">
      <c r="A80" s="29" t="s">
        <v>175</v>
      </c>
      <c r="B80" s="28" t="s">
        <v>176</v>
      </c>
      <c r="C80" s="30">
        <v>2115.1999999999998</v>
      </c>
      <c r="D80" s="31">
        <v>1901008.14</v>
      </c>
      <c r="E80" s="31">
        <v>7761627.7400000002</v>
      </c>
      <c r="F80" s="31">
        <v>1077974.8999999999</v>
      </c>
      <c r="G80" s="31">
        <f t="shared" si="16"/>
        <v>10740610.780000001</v>
      </c>
      <c r="H80" s="44">
        <f t="shared" si="18"/>
        <v>898.73682866868387</v>
      </c>
      <c r="I80" s="44">
        <f t="shared" si="18"/>
        <v>3669.4533566565815</v>
      </c>
      <c r="J80" s="44">
        <f t="shared" si="18"/>
        <v>509.63261157337365</v>
      </c>
      <c r="K80" s="44">
        <f t="shared" si="18"/>
        <v>5077.8227968986394</v>
      </c>
      <c r="L80" s="49">
        <v>1901008.14</v>
      </c>
      <c r="M80" s="49">
        <v>7761627.7400000002</v>
      </c>
      <c r="N80" s="49">
        <v>1077974.8999999999</v>
      </c>
      <c r="O80" s="50">
        <v>10740610.780000001</v>
      </c>
      <c r="P80" s="36">
        <f t="shared" si="17"/>
        <v>0</v>
      </c>
      <c r="Q80" s="36">
        <f t="shared" si="17"/>
        <v>0</v>
      </c>
      <c r="R80" s="36">
        <f t="shared" si="17"/>
        <v>0</v>
      </c>
      <c r="S80" s="36">
        <f t="shared" si="17"/>
        <v>0</v>
      </c>
    </row>
    <row r="81" spans="1:19" x14ac:dyDescent="0.2">
      <c r="A81" s="29" t="s">
        <v>177</v>
      </c>
      <c r="B81" s="28" t="s">
        <v>178</v>
      </c>
      <c r="C81" s="30">
        <v>1181</v>
      </c>
      <c r="D81" s="31">
        <v>1278547.5</v>
      </c>
      <c r="E81" s="31">
        <v>3688117.9</v>
      </c>
      <c r="F81" s="31">
        <v>603523.28</v>
      </c>
      <c r="G81" s="31">
        <f t="shared" si="16"/>
        <v>5570188.6800000006</v>
      </c>
      <c r="H81" s="44">
        <f t="shared" si="18"/>
        <v>1082.5973751058425</v>
      </c>
      <c r="I81" s="44">
        <f t="shared" si="18"/>
        <v>3122.8771380186281</v>
      </c>
      <c r="J81" s="44">
        <f t="shared" si="18"/>
        <v>511.02733276883998</v>
      </c>
      <c r="K81" s="44">
        <f t="shared" si="18"/>
        <v>4716.5018458933109</v>
      </c>
      <c r="L81" s="49">
        <v>1261905.25</v>
      </c>
      <c r="M81" s="49">
        <v>3688117.9</v>
      </c>
      <c r="N81" s="49">
        <v>603523.28</v>
      </c>
      <c r="O81" s="50">
        <v>5553546.4300000006</v>
      </c>
      <c r="P81" s="36">
        <f t="shared" si="17"/>
        <v>-16642.25</v>
      </c>
      <c r="Q81" s="36">
        <f t="shared" si="17"/>
        <v>0</v>
      </c>
      <c r="R81" s="36">
        <f t="shared" si="17"/>
        <v>0</v>
      </c>
      <c r="S81" s="36">
        <f t="shared" si="17"/>
        <v>-16642.25</v>
      </c>
    </row>
    <row r="82" spans="1:19" x14ac:dyDescent="0.2">
      <c r="A82" s="29" t="s">
        <v>179</v>
      </c>
      <c r="B82" s="28" t="s">
        <v>180</v>
      </c>
      <c r="C82" s="30">
        <v>7006</v>
      </c>
      <c r="D82" s="31">
        <v>9155517.629999999</v>
      </c>
      <c r="E82" s="31">
        <v>21754492.27</v>
      </c>
      <c r="F82" s="31">
        <v>2428893.8199999998</v>
      </c>
      <c r="G82" s="31">
        <f t="shared" ref="G82:G97" si="19">SUM(D82:F82)</f>
        <v>33338903.719999999</v>
      </c>
      <c r="H82" s="44">
        <f t="shared" si="18"/>
        <v>1306.8109663145874</v>
      </c>
      <c r="I82" s="44">
        <f t="shared" si="18"/>
        <v>3105.1230759349128</v>
      </c>
      <c r="J82" s="44">
        <f t="shared" si="18"/>
        <v>346.68767056808446</v>
      </c>
      <c r="K82" s="44">
        <f t="shared" si="18"/>
        <v>4758.6217128175849</v>
      </c>
      <c r="L82" s="49">
        <v>9581486.0999999996</v>
      </c>
      <c r="M82" s="49">
        <v>21753384.870000001</v>
      </c>
      <c r="N82" s="49">
        <v>2428893.8199999998</v>
      </c>
      <c r="O82" s="50">
        <v>33763764.789999999</v>
      </c>
      <c r="P82" s="36">
        <f t="shared" si="17"/>
        <v>425968.47000000067</v>
      </c>
      <c r="Q82" s="36">
        <f t="shared" si="17"/>
        <v>-1107.3999999985099</v>
      </c>
      <c r="R82" s="36">
        <f t="shared" si="17"/>
        <v>0</v>
      </c>
      <c r="S82" s="36">
        <f t="shared" si="17"/>
        <v>424861.0700000003</v>
      </c>
    </row>
    <row r="83" spans="1:19" x14ac:dyDescent="0.2">
      <c r="A83" s="29" t="s">
        <v>181</v>
      </c>
      <c r="B83" s="28" t="s">
        <v>182</v>
      </c>
      <c r="C83" s="30">
        <v>1813.6</v>
      </c>
      <c r="D83" s="31">
        <v>2002525.19</v>
      </c>
      <c r="E83" s="31">
        <v>5797844.4399999995</v>
      </c>
      <c r="F83" s="31">
        <v>1197043.47</v>
      </c>
      <c r="G83" s="31">
        <f t="shared" si="19"/>
        <v>8997413.0999999996</v>
      </c>
      <c r="H83" s="44">
        <f t="shared" si="18"/>
        <v>1104.1713663431849</v>
      </c>
      <c r="I83" s="44">
        <f t="shared" si="18"/>
        <v>3196.8705558006172</v>
      </c>
      <c r="J83" s="44">
        <f t="shared" si="18"/>
        <v>660.03720224966924</v>
      </c>
      <c r="K83" s="44">
        <f t="shared" si="18"/>
        <v>4961.0791243934718</v>
      </c>
      <c r="L83" s="49">
        <v>2002525.19</v>
      </c>
      <c r="M83" s="49">
        <v>5797844.4400000004</v>
      </c>
      <c r="N83" s="49">
        <v>1197043.47</v>
      </c>
      <c r="O83" s="50">
        <v>8997413.1000000015</v>
      </c>
      <c r="P83" s="36">
        <f t="shared" ref="P83:S98" si="20">L83-D83</f>
        <v>0</v>
      </c>
      <c r="Q83" s="36">
        <f t="shared" si="20"/>
        <v>0</v>
      </c>
      <c r="R83" s="36">
        <f t="shared" si="20"/>
        <v>0</v>
      </c>
      <c r="S83" s="36">
        <f t="shared" si="20"/>
        <v>0</v>
      </c>
    </row>
    <row r="84" spans="1:19" x14ac:dyDescent="0.2">
      <c r="A84" s="29" t="s">
        <v>183</v>
      </c>
      <c r="B84" s="28" t="s">
        <v>184</v>
      </c>
      <c r="C84" s="30">
        <v>804.3</v>
      </c>
      <c r="D84" s="31">
        <v>778353.9</v>
      </c>
      <c r="E84" s="31">
        <v>2718144.12</v>
      </c>
      <c r="F84" s="31">
        <v>393471.24</v>
      </c>
      <c r="G84" s="31">
        <f t="shared" si="19"/>
        <v>3889969.26</v>
      </c>
      <c r="H84" s="44">
        <f t="shared" ref="H84:K99" si="21">D84/$C84</f>
        <v>967.74076837001132</v>
      </c>
      <c r="I84" s="44">
        <f t="shared" si="21"/>
        <v>3379.5152555016789</v>
      </c>
      <c r="J84" s="44">
        <f t="shared" si="21"/>
        <v>489.20954867586721</v>
      </c>
      <c r="K84" s="44">
        <f t="shared" si="21"/>
        <v>4836.4655725475568</v>
      </c>
      <c r="L84" s="49">
        <v>811337.57</v>
      </c>
      <c r="M84" s="49">
        <v>2718169.12</v>
      </c>
      <c r="N84" s="49">
        <v>393471.24</v>
      </c>
      <c r="O84" s="50">
        <v>3922977.93</v>
      </c>
      <c r="P84" s="36">
        <f t="shared" si="20"/>
        <v>32983.669999999925</v>
      </c>
      <c r="Q84" s="36">
        <f t="shared" si="20"/>
        <v>25</v>
      </c>
      <c r="R84" s="36">
        <f t="shared" si="20"/>
        <v>0</v>
      </c>
      <c r="S84" s="36">
        <f t="shared" si="20"/>
        <v>33008.670000000391</v>
      </c>
    </row>
    <row r="85" spans="1:19" x14ac:dyDescent="0.2">
      <c r="A85" s="29" t="s">
        <v>185</v>
      </c>
      <c r="B85" s="28" t="s">
        <v>186</v>
      </c>
      <c r="C85" s="30">
        <v>6837.5</v>
      </c>
      <c r="D85" s="31">
        <v>7717736.3300000001</v>
      </c>
      <c r="E85" s="31">
        <v>22737681.880000003</v>
      </c>
      <c r="F85" s="31">
        <v>3646076.12</v>
      </c>
      <c r="G85" s="31">
        <f t="shared" si="19"/>
        <v>34101494.329999998</v>
      </c>
      <c r="H85" s="44">
        <f t="shared" si="21"/>
        <v>1128.7365747714807</v>
      </c>
      <c r="I85" s="44">
        <f t="shared" si="21"/>
        <v>3325.4379349177334</v>
      </c>
      <c r="J85" s="44">
        <f t="shared" si="21"/>
        <v>533.2469645338208</v>
      </c>
      <c r="K85" s="44">
        <f t="shared" si="21"/>
        <v>4987.4214742230342</v>
      </c>
      <c r="L85" s="49">
        <v>8018922.9900000002</v>
      </c>
      <c r="M85" s="49">
        <v>22737681.879999999</v>
      </c>
      <c r="N85" s="49">
        <v>3646076.12</v>
      </c>
      <c r="O85" s="50">
        <v>34402680.989999995</v>
      </c>
      <c r="P85" s="36">
        <f t="shared" si="20"/>
        <v>301186.66000000015</v>
      </c>
      <c r="Q85" s="36">
        <f t="shared" si="20"/>
        <v>0</v>
      </c>
      <c r="R85" s="36">
        <f t="shared" si="20"/>
        <v>0</v>
      </c>
      <c r="S85" s="36">
        <f t="shared" si="20"/>
        <v>301186.65999999642</v>
      </c>
    </row>
    <row r="86" spans="1:19" x14ac:dyDescent="0.2">
      <c r="A86" s="29" t="s">
        <v>187</v>
      </c>
      <c r="B86" s="28" t="s">
        <v>188</v>
      </c>
      <c r="C86" s="30">
        <v>2210</v>
      </c>
      <c r="D86" s="31">
        <v>961421.86</v>
      </c>
      <c r="E86" s="31">
        <v>9192435.4399999995</v>
      </c>
      <c r="F86" s="31">
        <v>1952900.78</v>
      </c>
      <c r="G86" s="31">
        <f t="shared" si="19"/>
        <v>12106758.079999998</v>
      </c>
      <c r="H86" s="44">
        <f t="shared" si="21"/>
        <v>435.03251583710409</v>
      </c>
      <c r="I86" s="44">
        <f t="shared" si="21"/>
        <v>4159.4730497737555</v>
      </c>
      <c r="J86" s="44">
        <f t="shared" si="21"/>
        <v>883.66551131221718</v>
      </c>
      <c r="K86" s="44">
        <f t="shared" si="21"/>
        <v>5478.1710769230758</v>
      </c>
      <c r="L86" s="49">
        <v>960640.53</v>
      </c>
      <c r="M86" s="49">
        <v>9192435.4399999995</v>
      </c>
      <c r="N86" s="49">
        <v>1952900.78</v>
      </c>
      <c r="O86" s="50">
        <v>12105976.749999998</v>
      </c>
      <c r="P86" s="36">
        <f t="shared" si="20"/>
        <v>-781.32999999995809</v>
      </c>
      <c r="Q86" s="36">
        <f t="shared" si="20"/>
        <v>0</v>
      </c>
      <c r="R86" s="36">
        <f t="shared" si="20"/>
        <v>0</v>
      </c>
      <c r="S86" s="36">
        <f t="shared" si="20"/>
        <v>-781.33000000007451</v>
      </c>
    </row>
    <row r="87" spans="1:19" x14ac:dyDescent="0.2">
      <c r="A87" s="29" t="s">
        <v>189</v>
      </c>
      <c r="B87" s="28" t="s">
        <v>190</v>
      </c>
      <c r="C87" s="30">
        <v>336.6</v>
      </c>
      <c r="D87" s="31">
        <v>209928.53</v>
      </c>
      <c r="E87" s="31">
        <v>1411699.6</v>
      </c>
      <c r="F87" s="31">
        <v>243586.89</v>
      </c>
      <c r="G87" s="31">
        <f t="shared" si="19"/>
        <v>1865215.02</v>
      </c>
      <c r="H87" s="44">
        <f t="shared" si="21"/>
        <v>623.6735888294711</v>
      </c>
      <c r="I87" s="44">
        <f t="shared" si="21"/>
        <v>4193.9976232917406</v>
      </c>
      <c r="J87" s="44">
        <f t="shared" si="21"/>
        <v>723.66871657754007</v>
      </c>
      <c r="K87" s="44">
        <f t="shared" si="21"/>
        <v>5541.3399286987515</v>
      </c>
      <c r="L87" s="49">
        <v>209928.53</v>
      </c>
      <c r="M87" s="49">
        <v>1411699.6</v>
      </c>
      <c r="N87" s="49">
        <v>243586.89</v>
      </c>
      <c r="O87" s="50">
        <v>1865215.02</v>
      </c>
      <c r="P87" s="36">
        <f t="shared" si="20"/>
        <v>0</v>
      </c>
      <c r="Q87" s="36">
        <f t="shared" si="20"/>
        <v>0</v>
      </c>
      <c r="R87" s="36">
        <f t="shared" si="20"/>
        <v>0</v>
      </c>
      <c r="S87" s="36">
        <f t="shared" si="20"/>
        <v>0</v>
      </c>
    </row>
    <row r="88" spans="1:19" x14ac:dyDescent="0.2">
      <c r="A88" s="29" t="s">
        <v>191</v>
      </c>
      <c r="B88" s="28" t="s">
        <v>192</v>
      </c>
      <c r="C88" s="30">
        <v>80568.899999999994</v>
      </c>
      <c r="D88" s="31">
        <v>225472528.45000002</v>
      </c>
      <c r="E88" s="31">
        <v>218294459.24000001</v>
      </c>
      <c r="F88" s="31">
        <v>51326132.329999998</v>
      </c>
      <c r="G88" s="31">
        <f t="shared" si="19"/>
        <v>495093120.02000004</v>
      </c>
      <c r="H88" s="44">
        <f t="shared" si="21"/>
        <v>2798.5057317401634</v>
      </c>
      <c r="I88" s="44">
        <f t="shared" si="21"/>
        <v>2709.4134242865425</v>
      </c>
      <c r="J88" s="44">
        <f t="shared" si="21"/>
        <v>637.04645750407417</v>
      </c>
      <c r="K88" s="44">
        <f t="shared" si="21"/>
        <v>6144.9656135307805</v>
      </c>
      <c r="L88" s="49">
        <v>225865547.66999999</v>
      </c>
      <c r="M88" s="49">
        <v>218294459.24000001</v>
      </c>
      <c r="N88" s="49">
        <v>51326132.329999998</v>
      </c>
      <c r="O88" s="50">
        <v>495486139.23999995</v>
      </c>
      <c r="P88" s="36">
        <f t="shared" si="20"/>
        <v>393019.21999996901</v>
      </c>
      <c r="Q88" s="36">
        <f t="shared" si="20"/>
        <v>0</v>
      </c>
      <c r="R88" s="36">
        <f t="shared" si="20"/>
        <v>0</v>
      </c>
      <c r="S88" s="36">
        <f t="shared" si="20"/>
        <v>393019.2199999094</v>
      </c>
    </row>
    <row r="89" spans="1:19" x14ac:dyDescent="0.2">
      <c r="A89" s="29" t="s">
        <v>193</v>
      </c>
      <c r="B89" s="28" t="s">
        <v>194</v>
      </c>
      <c r="C89" s="30">
        <v>706.1</v>
      </c>
      <c r="D89" s="31">
        <v>804070.86</v>
      </c>
      <c r="E89" s="31">
        <v>3001357.96</v>
      </c>
      <c r="F89" s="31">
        <v>444277</v>
      </c>
      <c r="G89" s="31">
        <f t="shared" si="19"/>
        <v>4249705.82</v>
      </c>
      <c r="H89" s="44">
        <f t="shared" si="21"/>
        <v>1138.7492706415521</v>
      </c>
      <c r="I89" s="44">
        <f t="shared" si="21"/>
        <v>4250.6131709389601</v>
      </c>
      <c r="J89" s="44">
        <f t="shared" si="21"/>
        <v>629.19841382240475</v>
      </c>
      <c r="K89" s="44">
        <f t="shared" si="21"/>
        <v>6018.5608554029177</v>
      </c>
      <c r="L89" s="49">
        <v>847789.55</v>
      </c>
      <c r="M89" s="49">
        <v>3001357.96</v>
      </c>
      <c r="N89" s="49">
        <v>444277</v>
      </c>
      <c r="O89" s="50">
        <v>4293424.51</v>
      </c>
      <c r="P89" s="36">
        <f t="shared" si="20"/>
        <v>43718.690000000061</v>
      </c>
      <c r="Q89" s="36">
        <f t="shared" si="20"/>
        <v>0</v>
      </c>
      <c r="R89" s="36">
        <f t="shared" si="20"/>
        <v>0</v>
      </c>
      <c r="S89" s="36">
        <f t="shared" si="20"/>
        <v>43718.689999999478</v>
      </c>
    </row>
    <row r="90" spans="1:19" x14ac:dyDescent="0.2">
      <c r="A90" s="29" t="s">
        <v>195</v>
      </c>
      <c r="B90" s="28" t="s">
        <v>196</v>
      </c>
      <c r="C90" s="30">
        <v>5427.5</v>
      </c>
      <c r="D90" s="31">
        <v>7343320.6299999999</v>
      </c>
      <c r="E90" s="31">
        <v>16089866.48</v>
      </c>
      <c r="F90" s="31">
        <v>1663854.38</v>
      </c>
      <c r="G90" s="31">
        <f t="shared" si="19"/>
        <v>25097041.489999998</v>
      </c>
      <c r="H90" s="44">
        <f t="shared" si="21"/>
        <v>1352.9839944725932</v>
      </c>
      <c r="I90" s="44">
        <f t="shared" si="21"/>
        <v>2964.5078728696453</v>
      </c>
      <c r="J90" s="44">
        <f t="shared" si="21"/>
        <v>306.55999631506216</v>
      </c>
      <c r="K90" s="44">
        <f t="shared" si="21"/>
        <v>4624.0518636573006</v>
      </c>
      <c r="L90" s="49">
        <v>7375914.0899999999</v>
      </c>
      <c r="M90" s="49">
        <v>16165478.48</v>
      </c>
      <c r="N90" s="49">
        <v>1663854.38</v>
      </c>
      <c r="O90" s="50">
        <v>25205246.949999999</v>
      </c>
      <c r="P90" s="36">
        <f t="shared" si="20"/>
        <v>32593.459999999963</v>
      </c>
      <c r="Q90" s="36">
        <f t="shared" si="20"/>
        <v>75612</v>
      </c>
      <c r="R90" s="36">
        <f t="shared" si="20"/>
        <v>0</v>
      </c>
      <c r="S90" s="36">
        <f t="shared" si="20"/>
        <v>108205.46000000089</v>
      </c>
    </row>
    <row r="91" spans="1:19" x14ac:dyDescent="0.2">
      <c r="A91" s="29" t="s">
        <v>197</v>
      </c>
      <c r="B91" s="28" t="s">
        <v>198</v>
      </c>
      <c r="C91" s="30">
        <v>3671</v>
      </c>
      <c r="D91" s="31">
        <v>1371808.26</v>
      </c>
      <c r="E91" s="31">
        <v>15253200.950000001</v>
      </c>
      <c r="F91" s="31">
        <v>2450594.67</v>
      </c>
      <c r="G91" s="31">
        <f t="shared" si="19"/>
        <v>19075603.880000003</v>
      </c>
      <c r="H91" s="44">
        <f t="shared" si="21"/>
        <v>373.68789430672842</v>
      </c>
      <c r="I91" s="44">
        <f t="shared" si="21"/>
        <v>4155.0533778262061</v>
      </c>
      <c r="J91" s="44">
        <f t="shared" si="21"/>
        <v>667.55507218741491</v>
      </c>
      <c r="K91" s="44">
        <f t="shared" si="21"/>
        <v>5196.2963443203498</v>
      </c>
      <c r="L91" s="49">
        <v>1539354.05</v>
      </c>
      <c r="M91" s="49">
        <v>15253200.949999999</v>
      </c>
      <c r="N91" s="49">
        <v>2450594.67</v>
      </c>
      <c r="O91" s="50">
        <v>19243149.670000002</v>
      </c>
      <c r="P91" s="36">
        <f t="shared" si="20"/>
        <v>167545.79000000004</v>
      </c>
      <c r="Q91" s="36">
        <f t="shared" si="20"/>
        <v>0</v>
      </c>
      <c r="R91" s="36">
        <f t="shared" si="20"/>
        <v>0</v>
      </c>
      <c r="S91" s="36">
        <f t="shared" si="20"/>
        <v>167545.78999999911</v>
      </c>
    </row>
    <row r="92" spans="1:19" x14ac:dyDescent="0.2">
      <c r="A92" s="29" t="s">
        <v>199</v>
      </c>
      <c r="B92" s="28" t="s">
        <v>200</v>
      </c>
      <c r="C92" s="30">
        <v>10898</v>
      </c>
      <c r="D92" s="31">
        <v>18461776.559999999</v>
      </c>
      <c r="E92" s="31">
        <v>27410608.34</v>
      </c>
      <c r="F92" s="31">
        <v>2645099.23</v>
      </c>
      <c r="G92" s="31">
        <f t="shared" si="19"/>
        <v>48517484.129999995</v>
      </c>
      <c r="H92" s="44">
        <f t="shared" si="21"/>
        <v>1694.0518040007339</v>
      </c>
      <c r="I92" s="44">
        <f t="shared" si="21"/>
        <v>2515.1962139842171</v>
      </c>
      <c r="J92" s="44">
        <f t="shared" si="21"/>
        <v>242.71418884198934</v>
      </c>
      <c r="K92" s="44">
        <f t="shared" si="21"/>
        <v>4451.96220682694</v>
      </c>
      <c r="L92" s="49">
        <v>18989339.149999999</v>
      </c>
      <c r="M92" s="49">
        <v>27410608.34</v>
      </c>
      <c r="N92" s="49">
        <v>2645099.23</v>
      </c>
      <c r="O92" s="50">
        <v>49045046.719999991</v>
      </c>
      <c r="P92" s="36">
        <f t="shared" si="20"/>
        <v>527562.58999999985</v>
      </c>
      <c r="Q92" s="36">
        <f t="shared" si="20"/>
        <v>0</v>
      </c>
      <c r="R92" s="36">
        <f t="shared" si="20"/>
        <v>0</v>
      </c>
      <c r="S92" s="36">
        <f t="shared" si="20"/>
        <v>527562.58999999613</v>
      </c>
    </row>
    <row r="93" spans="1:19" x14ac:dyDescent="0.2">
      <c r="A93" s="29" t="s">
        <v>201</v>
      </c>
      <c r="B93" s="28" t="s">
        <v>202</v>
      </c>
      <c r="C93" s="30">
        <v>3129.2</v>
      </c>
      <c r="D93" s="31">
        <v>3069607.22</v>
      </c>
      <c r="E93" s="31">
        <v>12311320.919999998</v>
      </c>
      <c r="F93" s="31">
        <v>2582502.5499999998</v>
      </c>
      <c r="G93" s="31">
        <f t="shared" si="19"/>
        <v>17963430.689999998</v>
      </c>
      <c r="H93" s="44">
        <f t="shared" si="21"/>
        <v>980.95590566278929</v>
      </c>
      <c r="I93" s="44">
        <f t="shared" si="21"/>
        <v>3934.3349482295789</v>
      </c>
      <c r="J93" s="44">
        <f t="shared" si="21"/>
        <v>825.29162405726697</v>
      </c>
      <c r="K93" s="44">
        <f t="shared" si="21"/>
        <v>5740.5824779496352</v>
      </c>
      <c r="L93" s="49">
        <v>3083994.6</v>
      </c>
      <c r="M93" s="49">
        <v>12311251.23</v>
      </c>
      <c r="N93" s="49">
        <v>2582502.5499999998</v>
      </c>
      <c r="O93" s="50">
        <v>17977748.379999999</v>
      </c>
      <c r="P93" s="36">
        <f t="shared" si="20"/>
        <v>14387.379999999888</v>
      </c>
      <c r="Q93" s="36">
        <f t="shared" si="20"/>
        <v>-69.689999997615814</v>
      </c>
      <c r="R93" s="36">
        <f t="shared" si="20"/>
        <v>0</v>
      </c>
      <c r="S93" s="36">
        <f t="shared" si="20"/>
        <v>14317.690000001341</v>
      </c>
    </row>
    <row r="94" spans="1:19" x14ac:dyDescent="0.2">
      <c r="A94" s="29" t="s">
        <v>203</v>
      </c>
      <c r="B94" s="28" t="s">
        <v>204</v>
      </c>
      <c r="C94" s="30">
        <v>4204.3999999999996</v>
      </c>
      <c r="D94" s="31">
        <v>2878451.7</v>
      </c>
      <c r="E94" s="31">
        <v>17550709.759999998</v>
      </c>
      <c r="F94" s="31">
        <v>4266156.6399999997</v>
      </c>
      <c r="G94" s="31">
        <f t="shared" si="19"/>
        <v>24695318.099999998</v>
      </c>
      <c r="H94" s="44">
        <f t="shared" si="21"/>
        <v>684.62841309104761</v>
      </c>
      <c r="I94" s="44">
        <f t="shared" si="21"/>
        <v>4174.3672723813143</v>
      </c>
      <c r="J94" s="44">
        <f t="shared" si="21"/>
        <v>1014.6885738749882</v>
      </c>
      <c r="K94" s="44">
        <f t="shared" si="21"/>
        <v>5873.6842593473502</v>
      </c>
      <c r="L94" s="49">
        <v>3326069.57</v>
      </c>
      <c r="M94" s="49">
        <v>17111669.760000002</v>
      </c>
      <c r="N94" s="49">
        <v>4266156.6399999997</v>
      </c>
      <c r="O94" s="50">
        <v>24703895.970000003</v>
      </c>
      <c r="P94" s="36">
        <f t="shared" si="20"/>
        <v>447617.86999999965</v>
      </c>
      <c r="Q94" s="36">
        <f t="shared" si="20"/>
        <v>-439039.99999999627</v>
      </c>
      <c r="R94" s="36">
        <f t="shared" si="20"/>
        <v>0</v>
      </c>
      <c r="S94" s="36">
        <f t="shared" si="20"/>
        <v>8577.8700000047684</v>
      </c>
    </row>
    <row r="95" spans="1:19" x14ac:dyDescent="0.2">
      <c r="A95" s="29" t="s">
        <v>205</v>
      </c>
      <c r="B95" s="28" t="s">
        <v>206</v>
      </c>
      <c r="C95" s="30">
        <v>2108.1</v>
      </c>
      <c r="D95" s="31">
        <v>1550343.84</v>
      </c>
      <c r="E95" s="31">
        <v>7382389.3600000003</v>
      </c>
      <c r="F95" s="31">
        <v>836829.91</v>
      </c>
      <c r="G95" s="31">
        <f t="shared" si="19"/>
        <v>9769563.1100000013</v>
      </c>
      <c r="H95" s="44">
        <f t="shared" si="21"/>
        <v>735.42234239362472</v>
      </c>
      <c r="I95" s="44">
        <f t="shared" si="21"/>
        <v>3501.9161140363362</v>
      </c>
      <c r="J95" s="44">
        <f t="shared" si="21"/>
        <v>396.95930458706897</v>
      </c>
      <c r="K95" s="44">
        <f t="shared" si="21"/>
        <v>4634.2977610170301</v>
      </c>
      <c r="L95" s="49">
        <v>1548173.15</v>
      </c>
      <c r="M95" s="49">
        <v>7381209.3600000003</v>
      </c>
      <c r="N95" s="49">
        <v>836829.91</v>
      </c>
      <c r="O95" s="50">
        <v>9766212.4199999999</v>
      </c>
      <c r="P95" s="36">
        <f t="shared" si="20"/>
        <v>-2170.690000000177</v>
      </c>
      <c r="Q95" s="36">
        <f t="shared" si="20"/>
        <v>-1180</v>
      </c>
      <c r="R95" s="36">
        <f t="shared" si="20"/>
        <v>0</v>
      </c>
      <c r="S95" s="36">
        <f t="shared" si="20"/>
        <v>-3350.6900000013411</v>
      </c>
    </row>
    <row r="96" spans="1:19" x14ac:dyDescent="0.2">
      <c r="A96" s="29" t="s">
        <v>207</v>
      </c>
      <c r="B96" s="28" t="s">
        <v>208</v>
      </c>
      <c r="C96" s="30">
        <v>7705.1</v>
      </c>
      <c r="D96" s="31">
        <v>6058330.9099999983</v>
      </c>
      <c r="E96" s="31">
        <v>26852290.359999999</v>
      </c>
      <c r="F96" s="31">
        <v>4488073.29</v>
      </c>
      <c r="G96" s="31">
        <f t="shared" si="19"/>
        <v>37398694.559999995</v>
      </c>
      <c r="H96" s="44">
        <f t="shared" si="21"/>
        <v>786.27544223955533</v>
      </c>
      <c r="I96" s="44">
        <f t="shared" si="21"/>
        <v>3485.0021881610878</v>
      </c>
      <c r="J96" s="44">
        <f t="shared" si="21"/>
        <v>582.48086202645004</v>
      </c>
      <c r="K96" s="44">
        <f t="shared" si="21"/>
        <v>4853.7584924270932</v>
      </c>
      <c r="L96" s="49">
        <v>6058330.9100000001</v>
      </c>
      <c r="M96" s="49">
        <v>26852290.359999999</v>
      </c>
      <c r="N96" s="49">
        <v>4488073.29</v>
      </c>
      <c r="O96" s="50">
        <v>37398694.560000002</v>
      </c>
      <c r="P96" s="36">
        <f t="shared" si="20"/>
        <v>0</v>
      </c>
      <c r="Q96" s="36">
        <f t="shared" si="20"/>
        <v>0</v>
      </c>
      <c r="R96" s="36">
        <f t="shared" si="20"/>
        <v>0</v>
      </c>
      <c r="S96" s="36">
        <f t="shared" si="20"/>
        <v>0</v>
      </c>
    </row>
    <row r="97" spans="1:19" x14ac:dyDescent="0.2">
      <c r="A97" s="29" t="s">
        <v>209</v>
      </c>
      <c r="B97" s="28" t="s">
        <v>210</v>
      </c>
      <c r="C97" s="30">
        <v>2436.4</v>
      </c>
      <c r="D97" s="31">
        <v>1675043.37</v>
      </c>
      <c r="E97" s="31">
        <v>9433243.9000000004</v>
      </c>
      <c r="F97" s="31">
        <v>1584843.56</v>
      </c>
      <c r="G97" s="31">
        <f t="shared" si="19"/>
        <v>12693130.83</v>
      </c>
      <c r="H97" s="44">
        <f t="shared" si="21"/>
        <v>687.50753981283867</v>
      </c>
      <c r="I97" s="44">
        <f t="shared" si="21"/>
        <v>3871.7960515514692</v>
      </c>
      <c r="J97" s="44">
        <f t="shared" si="21"/>
        <v>650.48578230175667</v>
      </c>
      <c r="K97" s="44">
        <f t="shared" si="21"/>
        <v>5209.7893736660644</v>
      </c>
      <c r="L97" s="49">
        <v>1694440.02</v>
      </c>
      <c r="M97" s="49">
        <v>9433243.9000000004</v>
      </c>
      <c r="N97" s="49">
        <v>1584843.56</v>
      </c>
      <c r="O97" s="50">
        <v>12712527.48</v>
      </c>
      <c r="P97" s="36">
        <f t="shared" si="20"/>
        <v>19396.649999999907</v>
      </c>
      <c r="Q97" s="36">
        <f t="shared" si="20"/>
        <v>0</v>
      </c>
      <c r="R97" s="36">
        <f t="shared" si="20"/>
        <v>0</v>
      </c>
      <c r="S97" s="36">
        <f t="shared" si="20"/>
        <v>19396.650000000373</v>
      </c>
    </row>
    <row r="98" spans="1:19" x14ac:dyDescent="0.2">
      <c r="A98" s="29" t="s">
        <v>211</v>
      </c>
      <c r="B98" s="28" t="s">
        <v>212</v>
      </c>
      <c r="C98" s="30">
        <v>1343.7</v>
      </c>
      <c r="D98" s="31">
        <v>826222.31</v>
      </c>
      <c r="E98" s="31">
        <v>5651588.9900000002</v>
      </c>
      <c r="F98" s="31">
        <v>1218636.01</v>
      </c>
      <c r="G98" s="31">
        <f t="shared" ref="G98:G113" si="22">SUM(D98:F98)</f>
        <v>7696447.3100000005</v>
      </c>
      <c r="H98" s="44">
        <f t="shared" si="21"/>
        <v>614.88599389744741</v>
      </c>
      <c r="I98" s="44">
        <f t="shared" si="21"/>
        <v>4205.9901689365188</v>
      </c>
      <c r="J98" s="44">
        <f t="shared" si="21"/>
        <v>906.92566048969263</v>
      </c>
      <c r="K98" s="44">
        <f t="shared" si="21"/>
        <v>5727.8018233236589</v>
      </c>
      <c r="L98" s="49">
        <v>829425.72</v>
      </c>
      <c r="M98" s="49">
        <v>5651588.9900000002</v>
      </c>
      <c r="N98" s="49">
        <v>1218636.01</v>
      </c>
      <c r="O98" s="50">
        <v>7699650.7199999997</v>
      </c>
      <c r="P98" s="36">
        <f t="shared" si="20"/>
        <v>3203.4099999999162</v>
      </c>
      <c r="Q98" s="36">
        <f t="shared" si="20"/>
        <v>0</v>
      </c>
      <c r="R98" s="36">
        <f t="shared" si="20"/>
        <v>0</v>
      </c>
      <c r="S98" s="36">
        <f t="shared" si="20"/>
        <v>3203.4099999992177</v>
      </c>
    </row>
    <row r="99" spans="1:19" x14ac:dyDescent="0.2">
      <c r="A99" s="29" t="s">
        <v>213</v>
      </c>
      <c r="B99" s="28" t="s">
        <v>214</v>
      </c>
      <c r="C99" s="30">
        <v>2427.4</v>
      </c>
      <c r="D99" s="31">
        <v>2048666.83</v>
      </c>
      <c r="E99" s="31">
        <v>10224391.779999999</v>
      </c>
      <c r="F99" s="31">
        <v>1781391.04</v>
      </c>
      <c r="G99" s="31">
        <f t="shared" si="22"/>
        <v>14054449.649999999</v>
      </c>
      <c r="H99" s="44">
        <f t="shared" si="21"/>
        <v>843.97578890994475</v>
      </c>
      <c r="I99" s="44">
        <f t="shared" si="21"/>
        <v>4212.0753810661608</v>
      </c>
      <c r="J99" s="44">
        <f t="shared" si="21"/>
        <v>733.86794100683858</v>
      </c>
      <c r="K99" s="44">
        <f t="shared" si="21"/>
        <v>5789.9191109829435</v>
      </c>
      <c r="L99" s="49">
        <v>1799709.83</v>
      </c>
      <c r="M99" s="49">
        <v>10224391.779999999</v>
      </c>
      <c r="N99" s="49">
        <v>1781391.04</v>
      </c>
      <c r="O99" s="50">
        <v>13805492.649999999</v>
      </c>
      <c r="P99" s="36">
        <f t="shared" ref="P99:S114" si="23">L99-D99</f>
        <v>-248957</v>
      </c>
      <c r="Q99" s="36">
        <f t="shared" si="23"/>
        <v>0</v>
      </c>
      <c r="R99" s="36">
        <f t="shared" si="23"/>
        <v>0</v>
      </c>
      <c r="S99" s="36">
        <f t="shared" si="23"/>
        <v>-248957</v>
      </c>
    </row>
    <row r="100" spans="1:19" x14ac:dyDescent="0.2">
      <c r="A100" s="29" t="s">
        <v>215</v>
      </c>
      <c r="B100" s="28" t="s">
        <v>216</v>
      </c>
      <c r="C100" s="30">
        <v>4043</v>
      </c>
      <c r="D100" s="31">
        <v>4302761.9000000004</v>
      </c>
      <c r="E100" s="31">
        <v>15382223.800000001</v>
      </c>
      <c r="F100" s="31">
        <v>3026182.24</v>
      </c>
      <c r="G100" s="31">
        <f t="shared" si="22"/>
        <v>22711167.940000005</v>
      </c>
      <c r="H100" s="44">
        <f t="shared" ref="H100:K115" si="24">D100/$C100</f>
        <v>1064.2497897600792</v>
      </c>
      <c r="I100" s="44">
        <f t="shared" si="24"/>
        <v>3804.655899084838</v>
      </c>
      <c r="J100" s="44">
        <f t="shared" si="24"/>
        <v>748.4991936680683</v>
      </c>
      <c r="K100" s="44">
        <f t="shared" si="24"/>
        <v>5617.4048825129867</v>
      </c>
      <c r="L100" s="49">
        <v>4311545.75</v>
      </c>
      <c r="M100" s="49">
        <v>15382223.800000001</v>
      </c>
      <c r="N100" s="49">
        <v>3026182.24</v>
      </c>
      <c r="O100" s="50">
        <v>22719951.789999999</v>
      </c>
      <c r="P100" s="36">
        <f t="shared" si="23"/>
        <v>8783.8499999996275</v>
      </c>
      <c r="Q100" s="36">
        <f t="shared" si="23"/>
        <v>0</v>
      </c>
      <c r="R100" s="36">
        <f t="shared" si="23"/>
        <v>0</v>
      </c>
      <c r="S100" s="36">
        <f t="shared" si="23"/>
        <v>8783.8499999940395</v>
      </c>
    </row>
    <row r="101" spans="1:19" x14ac:dyDescent="0.2">
      <c r="A101" s="29" t="s">
        <v>217</v>
      </c>
      <c r="B101" s="28" t="s">
        <v>218</v>
      </c>
      <c r="C101" s="30">
        <v>2273.6999999999998</v>
      </c>
      <c r="D101" s="31">
        <v>1202693.6000000001</v>
      </c>
      <c r="E101" s="31">
        <v>8772701.2800000012</v>
      </c>
      <c r="F101" s="31">
        <v>1412612.02</v>
      </c>
      <c r="G101" s="31">
        <f t="shared" si="22"/>
        <v>11388006.9</v>
      </c>
      <c r="H101" s="44">
        <f t="shared" si="24"/>
        <v>528.958789638035</v>
      </c>
      <c r="I101" s="44">
        <f t="shared" si="24"/>
        <v>3858.3371948805921</v>
      </c>
      <c r="J101" s="44">
        <f t="shared" si="24"/>
        <v>621.28337951356821</v>
      </c>
      <c r="K101" s="44">
        <f t="shared" si="24"/>
        <v>5008.5793640321945</v>
      </c>
      <c r="L101" s="49">
        <v>1202693.6000000001</v>
      </c>
      <c r="M101" s="49">
        <v>8772701.2799999993</v>
      </c>
      <c r="N101" s="49">
        <v>1412612.02</v>
      </c>
      <c r="O101" s="50">
        <v>11388006.899999999</v>
      </c>
      <c r="P101" s="36">
        <f t="shared" si="23"/>
        <v>0</v>
      </c>
      <c r="Q101" s="36">
        <f t="shared" si="23"/>
        <v>0</v>
      </c>
      <c r="R101" s="36">
        <f t="shared" si="23"/>
        <v>0</v>
      </c>
      <c r="S101" s="36">
        <f t="shared" si="23"/>
        <v>0</v>
      </c>
    </row>
    <row r="102" spans="1:19" x14ac:dyDescent="0.2">
      <c r="A102" s="29" t="s">
        <v>219</v>
      </c>
      <c r="B102" s="28" t="s">
        <v>220</v>
      </c>
      <c r="C102" s="30">
        <v>3502.7</v>
      </c>
      <c r="D102" s="31">
        <v>2561812.21</v>
      </c>
      <c r="E102" s="31">
        <v>13549896.33</v>
      </c>
      <c r="F102" s="31">
        <v>2900091.14</v>
      </c>
      <c r="G102" s="31">
        <f t="shared" si="22"/>
        <v>19011799.68</v>
      </c>
      <c r="H102" s="44">
        <f t="shared" si="24"/>
        <v>731.38213663745114</v>
      </c>
      <c r="I102" s="44">
        <f t="shared" si="24"/>
        <v>3868.4147457675508</v>
      </c>
      <c r="J102" s="44">
        <f t="shared" si="24"/>
        <v>827.9587575299056</v>
      </c>
      <c r="K102" s="44">
        <f t="shared" si="24"/>
        <v>5427.7556399349078</v>
      </c>
      <c r="L102" s="49">
        <v>2566642.9700000002</v>
      </c>
      <c r="M102" s="49">
        <v>13549896.33</v>
      </c>
      <c r="N102" s="49">
        <v>2900091.14</v>
      </c>
      <c r="O102" s="50">
        <v>19016630.440000001</v>
      </c>
      <c r="P102" s="36">
        <f t="shared" si="23"/>
        <v>4830.7600000002421</v>
      </c>
      <c r="Q102" s="36">
        <f t="shared" si="23"/>
        <v>0</v>
      </c>
      <c r="R102" s="36">
        <f t="shared" si="23"/>
        <v>0</v>
      </c>
      <c r="S102" s="36">
        <f t="shared" si="23"/>
        <v>4830.7600000016391</v>
      </c>
    </row>
    <row r="103" spans="1:19" x14ac:dyDescent="0.2">
      <c r="A103" s="29" t="s">
        <v>221</v>
      </c>
      <c r="B103" s="28" t="s">
        <v>222</v>
      </c>
      <c r="C103" s="30">
        <v>1343.9</v>
      </c>
      <c r="D103" s="31">
        <v>1415996.91</v>
      </c>
      <c r="E103" s="31">
        <v>4169079.22</v>
      </c>
      <c r="F103" s="31">
        <v>887590.36</v>
      </c>
      <c r="G103" s="31">
        <f t="shared" si="22"/>
        <v>6472666.4900000002</v>
      </c>
      <c r="H103" s="44">
        <f t="shared" si="24"/>
        <v>1053.6475258575786</v>
      </c>
      <c r="I103" s="44">
        <f t="shared" si="24"/>
        <v>3102.2242875213929</v>
      </c>
      <c r="J103" s="44">
        <f t="shared" si="24"/>
        <v>660.45863531512759</v>
      </c>
      <c r="K103" s="44">
        <f t="shared" si="24"/>
        <v>4816.3304486940988</v>
      </c>
      <c r="L103" s="49">
        <v>1415996.91</v>
      </c>
      <c r="M103" s="49">
        <v>4169079.22</v>
      </c>
      <c r="N103" s="49">
        <v>887590.36</v>
      </c>
      <c r="O103" s="50">
        <v>6472666.4900000002</v>
      </c>
      <c r="P103" s="36">
        <f t="shared" si="23"/>
        <v>0</v>
      </c>
      <c r="Q103" s="36">
        <f t="shared" si="23"/>
        <v>0</v>
      </c>
      <c r="R103" s="36">
        <f t="shared" si="23"/>
        <v>0</v>
      </c>
      <c r="S103" s="36">
        <f t="shared" si="23"/>
        <v>0</v>
      </c>
    </row>
    <row r="104" spans="1:19" x14ac:dyDescent="0.2">
      <c r="A104" s="29" t="s">
        <v>223</v>
      </c>
      <c r="B104" s="28" t="s">
        <v>224</v>
      </c>
      <c r="C104" s="30">
        <v>2868.4</v>
      </c>
      <c r="D104" s="31">
        <v>2772263.65</v>
      </c>
      <c r="E104" s="31">
        <v>9472973.459999999</v>
      </c>
      <c r="F104" s="31">
        <v>1428939.23</v>
      </c>
      <c r="G104" s="31">
        <f t="shared" si="22"/>
        <v>13674176.34</v>
      </c>
      <c r="H104" s="44">
        <f t="shared" si="24"/>
        <v>966.48432924278336</v>
      </c>
      <c r="I104" s="44">
        <f t="shared" si="24"/>
        <v>3302.528747733928</v>
      </c>
      <c r="J104" s="44">
        <f t="shared" si="24"/>
        <v>498.16595663087435</v>
      </c>
      <c r="K104" s="44">
        <f t="shared" si="24"/>
        <v>4767.1790336075856</v>
      </c>
      <c r="L104" s="49">
        <v>2780637.6</v>
      </c>
      <c r="M104" s="49">
        <v>9472973.4600000009</v>
      </c>
      <c r="N104" s="49">
        <v>1428939.23</v>
      </c>
      <c r="O104" s="50">
        <v>13682550.290000001</v>
      </c>
      <c r="P104" s="36">
        <f t="shared" si="23"/>
        <v>8373.9500000001863</v>
      </c>
      <c r="Q104" s="36">
        <f t="shared" si="23"/>
        <v>0</v>
      </c>
      <c r="R104" s="36">
        <f t="shared" si="23"/>
        <v>0</v>
      </c>
      <c r="S104" s="36">
        <f t="shared" si="23"/>
        <v>8373.9500000011176</v>
      </c>
    </row>
    <row r="105" spans="1:19" x14ac:dyDescent="0.2">
      <c r="A105" s="29" t="s">
        <v>225</v>
      </c>
      <c r="B105" s="28" t="s">
        <v>226</v>
      </c>
      <c r="C105" s="30">
        <v>953.3</v>
      </c>
      <c r="D105" s="31">
        <v>856167.51</v>
      </c>
      <c r="E105" s="31">
        <v>3341613.8</v>
      </c>
      <c r="F105" s="31">
        <v>264736</v>
      </c>
      <c r="G105" s="31">
        <f t="shared" si="22"/>
        <v>4462517.3099999996</v>
      </c>
      <c r="H105" s="44">
        <f t="shared" si="24"/>
        <v>898.10921011224173</v>
      </c>
      <c r="I105" s="44">
        <f t="shared" si="24"/>
        <v>3505.3118640511907</v>
      </c>
      <c r="J105" s="44">
        <f t="shared" si="24"/>
        <v>277.70481485366622</v>
      </c>
      <c r="K105" s="44">
        <f t="shared" si="24"/>
        <v>4681.1258890170984</v>
      </c>
      <c r="L105" s="49">
        <v>866108.94</v>
      </c>
      <c r="M105" s="49">
        <v>3341613.8</v>
      </c>
      <c r="N105" s="49">
        <v>264736</v>
      </c>
      <c r="O105" s="50">
        <v>4472458.74</v>
      </c>
      <c r="P105" s="36">
        <f t="shared" si="23"/>
        <v>9941.4299999999348</v>
      </c>
      <c r="Q105" s="36">
        <f t="shared" si="23"/>
        <v>0</v>
      </c>
      <c r="R105" s="36">
        <f t="shared" si="23"/>
        <v>0</v>
      </c>
      <c r="S105" s="36">
        <f t="shared" si="23"/>
        <v>9941.4300000006333</v>
      </c>
    </row>
    <row r="106" spans="1:19" x14ac:dyDescent="0.2">
      <c r="A106" s="29" t="s">
        <v>227</v>
      </c>
      <c r="B106" s="28" t="s">
        <v>228</v>
      </c>
      <c r="C106" s="30">
        <v>870.1</v>
      </c>
      <c r="D106" s="31">
        <v>425325.81</v>
      </c>
      <c r="E106" s="31">
        <v>2350217.54</v>
      </c>
      <c r="F106" s="31">
        <v>534255.67000000004</v>
      </c>
      <c r="G106" s="31">
        <f t="shared" si="22"/>
        <v>3309799.02</v>
      </c>
      <c r="H106" s="44">
        <f t="shared" si="24"/>
        <v>488.82405470635558</v>
      </c>
      <c r="I106" s="44">
        <f t="shared" si="24"/>
        <v>2701.0890012642226</v>
      </c>
      <c r="J106" s="44">
        <f t="shared" si="24"/>
        <v>614.0164004137456</v>
      </c>
      <c r="K106" s="44">
        <f t="shared" si="24"/>
        <v>3803.9294563843237</v>
      </c>
      <c r="L106" s="49">
        <v>385912.77</v>
      </c>
      <c r="M106" s="49">
        <v>2278197.86</v>
      </c>
      <c r="N106" s="49">
        <v>534255.67000000004</v>
      </c>
      <c r="O106" s="50">
        <v>3198366.3</v>
      </c>
      <c r="P106" s="36">
        <f t="shared" si="23"/>
        <v>-39413.039999999979</v>
      </c>
      <c r="Q106" s="36">
        <f t="shared" si="23"/>
        <v>-72019.680000000168</v>
      </c>
      <c r="R106" s="36">
        <f t="shared" si="23"/>
        <v>0</v>
      </c>
      <c r="S106" s="36">
        <f t="shared" si="23"/>
        <v>-111432.7200000002</v>
      </c>
    </row>
    <row r="107" spans="1:19" x14ac:dyDescent="0.2">
      <c r="A107" s="29" t="s">
        <v>229</v>
      </c>
      <c r="B107" s="28" t="s">
        <v>230</v>
      </c>
      <c r="C107" s="30">
        <v>7723.3</v>
      </c>
      <c r="D107" s="31">
        <v>8681757.5999999996</v>
      </c>
      <c r="E107" s="31">
        <v>25379079.43</v>
      </c>
      <c r="F107" s="31">
        <v>4151834.61</v>
      </c>
      <c r="G107" s="31">
        <f t="shared" si="22"/>
        <v>38212671.640000001</v>
      </c>
      <c r="H107" s="44">
        <f t="shared" si="24"/>
        <v>1124.0994911501559</v>
      </c>
      <c r="I107" s="44">
        <f t="shared" si="24"/>
        <v>3286.0408672458661</v>
      </c>
      <c r="J107" s="44">
        <f t="shared" si="24"/>
        <v>537.57261921717395</v>
      </c>
      <c r="K107" s="44">
        <f t="shared" si="24"/>
        <v>4947.712977613196</v>
      </c>
      <c r="L107" s="49">
        <v>8732505.5099999998</v>
      </c>
      <c r="M107" s="49">
        <v>25379079.43</v>
      </c>
      <c r="N107" s="49">
        <v>4151834.61</v>
      </c>
      <c r="O107" s="50">
        <v>38263419.549999997</v>
      </c>
      <c r="P107" s="36">
        <f t="shared" si="23"/>
        <v>50747.910000000149</v>
      </c>
      <c r="Q107" s="36">
        <f t="shared" si="23"/>
        <v>0</v>
      </c>
      <c r="R107" s="36">
        <f t="shared" si="23"/>
        <v>0</v>
      </c>
      <c r="S107" s="36">
        <f t="shared" si="23"/>
        <v>50747.909999996424</v>
      </c>
    </row>
    <row r="108" spans="1:19" x14ac:dyDescent="0.2">
      <c r="A108" s="29" t="s">
        <v>231</v>
      </c>
      <c r="B108" s="28" t="s">
        <v>232</v>
      </c>
      <c r="C108" s="30">
        <v>2581.4</v>
      </c>
      <c r="D108" s="31">
        <v>2653626.4700000002</v>
      </c>
      <c r="E108" s="31">
        <v>11464174.35</v>
      </c>
      <c r="F108" s="31">
        <v>2294153.56</v>
      </c>
      <c r="G108" s="31">
        <f t="shared" si="22"/>
        <v>16411954.380000001</v>
      </c>
      <c r="H108" s="44">
        <f t="shared" si="24"/>
        <v>1027.9795730998683</v>
      </c>
      <c r="I108" s="44">
        <f t="shared" si="24"/>
        <v>4441.0685480746879</v>
      </c>
      <c r="J108" s="44">
        <f t="shared" si="24"/>
        <v>888.72455256837372</v>
      </c>
      <c r="K108" s="44">
        <f t="shared" si="24"/>
        <v>6357.7726737429302</v>
      </c>
      <c r="L108" s="49">
        <v>2653626.4700000002</v>
      </c>
      <c r="M108" s="49">
        <v>11464174.35</v>
      </c>
      <c r="N108" s="49">
        <v>2294153.56</v>
      </c>
      <c r="O108" s="50">
        <v>16411954.380000001</v>
      </c>
      <c r="P108" s="36">
        <f t="shared" si="23"/>
        <v>0</v>
      </c>
      <c r="Q108" s="36">
        <f t="shared" si="23"/>
        <v>0</v>
      </c>
      <c r="R108" s="36">
        <f t="shared" si="23"/>
        <v>0</v>
      </c>
      <c r="S108" s="36">
        <f t="shared" si="23"/>
        <v>0</v>
      </c>
    </row>
    <row r="109" spans="1:19" x14ac:dyDescent="0.2">
      <c r="A109" s="29" t="s">
        <v>233</v>
      </c>
      <c r="B109" s="28" t="s">
        <v>234</v>
      </c>
      <c r="C109" s="30">
        <v>2648.2</v>
      </c>
      <c r="D109" s="31">
        <v>2539987.52</v>
      </c>
      <c r="E109" s="31">
        <v>10053004.16</v>
      </c>
      <c r="F109" s="31">
        <v>1753336.82</v>
      </c>
      <c r="G109" s="31">
        <f t="shared" si="22"/>
        <v>14346328.5</v>
      </c>
      <c r="H109" s="44">
        <f t="shared" si="24"/>
        <v>959.13734612189421</v>
      </c>
      <c r="I109" s="44">
        <f t="shared" si="24"/>
        <v>3796.1650026433053</v>
      </c>
      <c r="J109" s="44">
        <f t="shared" si="24"/>
        <v>662.08625481459114</v>
      </c>
      <c r="K109" s="44">
        <f t="shared" si="24"/>
        <v>5417.3886035797905</v>
      </c>
      <c r="L109" s="49">
        <v>2546422.44</v>
      </c>
      <c r="M109" s="49">
        <v>9967640.1300000008</v>
      </c>
      <c r="N109" s="49">
        <v>1753336.82</v>
      </c>
      <c r="O109" s="50">
        <v>14267399.390000001</v>
      </c>
      <c r="P109" s="36">
        <f t="shared" si="23"/>
        <v>6434.9199999999255</v>
      </c>
      <c r="Q109" s="36">
        <f t="shared" si="23"/>
        <v>-85364.029999999329</v>
      </c>
      <c r="R109" s="36">
        <f t="shared" si="23"/>
        <v>0</v>
      </c>
      <c r="S109" s="36">
        <f t="shared" si="23"/>
        <v>-78929.109999999404</v>
      </c>
    </row>
    <row r="110" spans="1:19" x14ac:dyDescent="0.2">
      <c r="A110" s="29" t="s">
        <v>235</v>
      </c>
      <c r="B110" s="28" t="s">
        <v>236</v>
      </c>
      <c r="C110" s="30">
        <v>4340.2</v>
      </c>
      <c r="D110" s="31">
        <v>5273511.7300000004</v>
      </c>
      <c r="E110" s="31">
        <v>12533941.67</v>
      </c>
      <c r="F110" s="31">
        <v>1840329.03</v>
      </c>
      <c r="G110" s="31">
        <f t="shared" si="22"/>
        <v>19647782.43</v>
      </c>
      <c r="H110" s="44">
        <f t="shared" si="24"/>
        <v>1215.0388760886597</v>
      </c>
      <c r="I110" s="44">
        <f t="shared" si="24"/>
        <v>2887.8719114326532</v>
      </c>
      <c r="J110" s="44">
        <f t="shared" si="24"/>
        <v>424.01940693977241</v>
      </c>
      <c r="K110" s="44">
        <f t="shared" si="24"/>
        <v>4526.9301944610852</v>
      </c>
      <c r="L110" s="49">
        <v>6336408.29</v>
      </c>
      <c r="M110" s="49">
        <v>12535001.67</v>
      </c>
      <c r="N110" s="49">
        <v>1840329.03</v>
      </c>
      <c r="O110" s="50">
        <v>20711738.990000002</v>
      </c>
      <c r="P110" s="36">
        <f t="shared" si="23"/>
        <v>1062896.5599999996</v>
      </c>
      <c r="Q110" s="36">
        <f t="shared" si="23"/>
        <v>1060</v>
      </c>
      <c r="R110" s="36">
        <f t="shared" si="23"/>
        <v>0</v>
      </c>
      <c r="S110" s="36">
        <f t="shared" si="23"/>
        <v>1063956.5600000024</v>
      </c>
    </row>
    <row r="111" spans="1:19" x14ac:dyDescent="0.2">
      <c r="A111" s="29" t="s">
        <v>237</v>
      </c>
      <c r="B111" s="28" t="s">
        <v>238</v>
      </c>
      <c r="C111" s="30">
        <v>2653.7</v>
      </c>
      <c r="D111" s="31">
        <v>2169988.4300000002</v>
      </c>
      <c r="E111" s="31">
        <v>8858398.0599999987</v>
      </c>
      <c r="F111" s="31">
        <v>1957283.29</v>
      </c>
      <c r="G111" s="31">
        <f t="shared" si="22"/>
        <v>12985669.779999997</v>
      </c>
      <c r="H111" s="44">
        <f t="shared" si="24"/>
        <v>817.72183366620197</v>
      </c>
      <c r="I111" s="44">
        <f t="shared" si="24"/>
        <v>3338.1309341673887</v>
      </c>
      <c r="J111" s="44">
        <f t="shared" si="24"/>
        <v>737.56765647963232</v>
      </c>
      <c r="K111" s="44">
        <f t="shared" si="24"/>
        <v>4893.4204243132226</v>
      </c>
      <c r="L111" s="49">
        <v>2169988.4300000002</v>
      </c>
      <c r="M111" s="49">
        <v>8858398.0600000005</v>
      </c>
      <c r="N111" s="49">
        <v>1957283.29</v>
      </c>
      <c r="O111" s="50">
        <v>12985669.780000001</v>
      </c>
      <c r="P111" s="36">
        <f t="shared" si="23"/>
        <v>0</v>
      </c>
      <c r="Q111" s="36">
        <f t="shared" si="23"/>
        <v>0</v>
      </c>
      <c r="R111" s="36">
        <f t="shared" si="23"/>
        <v>0</v>
      </c>
      <c r="S111" s="36">
        <f t="shared" si="23"/>
        <v>0</v>
      </c>
    </row>
    <row r="112" spans="1:19" x14ac:dyDescent="0.2">
      <c r="A112" s="29" t="s">
        <v>239</v>
      </c>
      <c r="B112" s="28" t="s">
        <v>240</v>
      </c>
      <c r="C112" s="30">
        <v>2567.1999999999998</v>
      </c>
      <c r="D112" s="31">
        <v>4028831.71</v>
      </c>
      <c r="E112" s="31">
        <v>8798944.3600000013</v>
      </c>
      <c r="F112" s="31">
        <v>1716389.4</v>
      </c>
      <c r="G112" s="31">
        <f t="shared" si="22"/>
        <v>14544165.470000001</v>
      </c>
      <c r="H112" s="44">
        <f t="shared" si="24"/>
        <v>1569.3485937986914</v>
      </c>
      <c r="I112" s="44">
        <f t="shared" si="24"/>
        <v>3427.4479432845133</v>
      </c>
      <c r="J112" s="44">
        <f t="shared" si="24"/>
        <v>668.58421626674976</v>
      </c>
      <c r="K112" s="44">
        <f t="shared" si="24"/>
        <v>5665.3807533499539</v>
      </c>
      <c r="L112" s="49">
        <v>4028831.71</v>
      </c>
      <c r="M112" s="49">
        <v>8798944.3600000013</v>
      </c>
      <c r="N112" s="49">
        <v>1716389.4</v>
      </c>
      <c r="O112" s="50">
        <v>14544165.470000001</v>
      </c>
      <c r="P112" s="36">
        <f t="shared" si="23"/>
        <v>0</v>
      </c>
      <c r="Q112" s="36">
        <f t="shared" si="23"/>
        <v>0</v>
      </c>
      <c r="R112" s="36">
        <f t="shared" si="23"/>
        <v>0</v>
      </c>
      <c r="S112" s="36">
        <f t="shared" si="23"/>
        <v>0</v>
      </c>
    </row>
    <row r="113" spans="1:19" x14ac:dyDescent="0.2">
      <c r="A113" s="29" t="s">
        <v>241</v>
      </c>
      <c r="B113" s="28" t="s">
        <v>242</v>
      </c>
      <c r="C113" s="30">
        <v>1283.0999999999999</v>
      </c>
      <c r="D113" s="31">
        <v>1798728.54</v>
      </c>
      <c r="E113" s="31">
        <v>4509870</v>
      </c>
      <c r="F113" s="31">
        <v>832890.8</v>
      </c>
      <c r="G113" s="31">
        <f t="shared" si="22"/>
        <v>7141489.3399999999</v>
      </c>
      <c r="H113" s="44">
        <f t="shared" si="24"/>
        <v>1401.8615384615387</v>
      </c>
      <c r="I113" s="44">
        <f t="shared" si="24"/>
        <v>3514.8234743979428</v>
      </c>
      <c r="J113" s="44">
        <f t="shared" si="24"/>
        <v>649.12384069830887</v>
      </c>
      <c r="K113" s="44">
        <f t="shared" si="24"/>
        <v>5565.8088535577899</v>
      </c>
      <c r="L113" s="49">
        <v>1799582.2</v>
      </c>
      <c r="M113" s="49">
        <v>4509870</v>
      </c>
      <c r="N113" s="49">
        <v>832890.8</v>
      </c>
      <c r="O113" s="50">
        <v>7142343</v>
      </c>
      <c r="P113" s="36">
        <f t="shared" si="23"/>
        <v>853.65999999991618</v>
      </c>
      <c r="Q113" s="36">
        <f t="shared" si="23"/>
        <v>0</v>
      </c>
      <c r="R113" s="36">
        <f t="shared" si="23"/>
        <v>0</v>
      </c>
      <c r="S113" s="36">
        <f t="shared" si="23"/>
        <v>853.66000000014901</v>
      </c>
    </row>
    <row r="114" spans="1:19" x14ac:dyDescent="0.2">
      <c r="A114" s="29" t="s">
        <v>243</v>
      </c>
      <c r="B114" s="28" t="s">
        <v>244</v>
      </c>
      <c r="C114" s="30">
        <v>6350.3</v>
      </c>
      <c r="D114" s="31">
        <v>6027546.8400000008</v>
      </c>
      <c r="E114" s="31">
        <v>17362764.600000001</v>
      </c>
      <c r="F114" s="31">
        <v>3325370.59</v>
      </c>
      <c r="G114" s="31">
        <f t="shared" ref="G114:G129" si="25">SUM(D114:F114)</f>
        <v>26715682.030000001</v>
      </c>
      <c r="H114" s="44">
        <f t="shared" si="24"/>
        <v>949.17513188353314</v>
      </c>
      <c r="I114" s="44">
        <f t="shared" si="24"/>
        <v>2734.1644646709606</v>
      </c>
      <c r="J114" s="44">
        <f t="shared" si="24"/>
        <v>523.65566823614631</v>
      </c>
      <c r="K114" s="44">
        <f t="shared" si="24"/>
        <v>4206.9952647906402</v>
      </c>
      <c r="L114" s="49">
        <v>6058384.8899999997</v>
      </c>
      <c r="M114" s="49">
        <v>17338344.600000001</v>
      </c>
      <c r="N114" s="49">
        <v>3325370.59</v>
      </c>
      <c r="O114" s="50">
        <v>26722100.080000002</v>
      </c>
      <c r="P114" s="36">
        <f t="shared" si="23"/>
        <v>30838.049999998882</v>
      </c>
      <c r="Q114" s="36">
        <f t="shared" si="23"/>
        <v>-24420</v>
      </c>
      <c r="R114" s="36">
        <f t="shared" si="23"/>
        <v>0</v>
      </c>
      <c r="S114" s="36">
        <f t="shared" si="23"/>
        <v>6418.0500000007451</v>
      </c>
    </row>
    <row r="115" spans="1:19" x14ac:dyDescent="0.2">
      <c r="A115" s="29" t="s">
        <v>245</v>
      </c>
      <c r="B115" s="28" t="s">
        <v>246</v>
      </c>
      <c r="C115" s="30">
        <v>3078.9</v>
      </c>
      <c r="D115" s="31">
        <v>1293564.68</v>
      </c>
      <c r="E115" s="31">
        <v>14095141.800000001</v>
      </c>
      <c r="F115" s="31">
        <v>3148812.1</v>
      </c>
      <c r="G115" s="31">
        <f t="shared" si="25"/>
        <v>18537518.580000002</v>
      </c>
      <c r="H115" s="44">
        <f t="shared" si="24"/>
        <v>420.13858196108998</v>
      </c>
      <c r="I115" s="44">
        <f t="shared" si="24"/>
        <v>4577.9797330215333</v>
      </c>
      <c r="J115" s="44">
        <f t="shared" si="24"/>
        <v>1022.7068433531456</v>
      </c>
      <c r="K115" s="44">
        <f t="shared" si="24"/>
        <v>6020.8251583357696</v>
      </c>
      <c r="L115" s="49">
        <v>1295907.52</v>
      </c>
      <c r="M115" s="49">
        <v>14095141.800000001</v>
      </c>
      <c r="N115" s="49">
        <v>3148812.1</v>
      </c>
      <c r="O115" s="50">
        <v>18539861.420000002</v>
      </c>
      <c r="P115" s="36">
        <f t="shared" ref="P115:S130" si="26">L115-D115</f>
        <v>2342.8400000000838</v>
      </c>
      <c r="Q115" s="36">
        <f t="shared" si="26"/>
        <v>0</v>
      </c>
      <c r="R115" s="36">
        <f t="shared" si="26"/>
        <v>0</v>
      </c>
      <c r="S115" s="36">
        <f t="shared" si="26"/>
        <v>2342.839999999851</v>
      </c>
    </row>
    <row r="116" spans="1:19" x14ac:dyDescent="0.2">
      <c r="A116" s="29" t="s">
        <v>247</v>
      </c>
      <c r="B116" s="28" t="s">
        <v>248</v>
      </c>
      <c r="C116" s="30">
        <v>1565.7</v>
      </c>
      <c r="D116" s="31">
        <v>1410645.49</v>
      </c>
      <c r="E116" s="31">
        <v>4924950.18</v>
      </c>
      <c r="F116" s="31">
        <v>792646.36</v>
      </c>
      <c r="G116" s="31">
        <f t="shared" si="25"/>
        <v>7128242.0300000003</v>
      </c>
      <c r="H116" s="44">
        <f t="shared" ref="H116:K131" si="27">D116/$C116</f>
        <v>900.96793127674516</v>
      </c>
      <c r="I116" s="44">
        <f t="shared" si="27"/>
        <v>3145.5260777926801</v>
      </c>
      <c r="J116" s="44">
        <f t="shared" si="27"/>
        <v>506.25685635817842</v>
      </c>
      <c r="K116" s="44">
        <f t="shared" si="27"/>
        <v>4552.7508654276044</v>
      </c>
      <c r="L116" s="49">
        <v>1256399.18</v>
      </c>
      <c r="M116" s="49">
        <v>4766910.18</v>
      </c>
      <c r="N116" s="49">
        <v>792646.36</v>
      </c>
      <c r="O116" s="50">
        <v>6815955.7199999997</v>
      </c>
      <c r="P116" s="36">
        <f t="shared" si="26"/>
        <v>-154246.31000000006</v>
      </c>
      <c r="Q116" s="36">
        <f t="shared" si="26"/>
        <v>-158040</v>
      </c>
      <c r="R116" s="36">
        <f t="shared" si="26"/>
        <v>0</v>
      </c>
      <c r="S116" s="36">
        <f t="shared" si="26"/>
        <v>-312286.31000000052</v>
      </c>
    </row>
    <row r="117" spans="1:19" x14ac:dyDescent="0.2">
      <c r="A117" s="29" t="s">
        <v>249</v>
      </c>
      <c r="B117" s="28" t="s">
        <v>250</v>
      </c>
      <c r="C117" s="30">
        <v>3840.4</v>
      </c>
      <c r="D117" s="31">
        <v>2597339.2400000002</v>
      </c>
      <c r="E117" s="31">
        <v>13169353.580000002</v>
      </c>
      <c r="F117" s="31">
        <v>1352567</v>
      </c>
      <c r="G117" s="31">
        <f t="shared" si="25"/>
        <v>17119259.82</v>
      </c>
      <c r="H117" s="44">
        <f t="shared" si="27"/>
        <v>676.31997708572032</v>
      </c>
      <c r="I117" s="44">
        <f t="shared" si="27"/>
        <v>3429.1619570878038</v>
      </c>
      <c r="J117" s="44">
        <f t="shared" si="27"/>
        <v>352.19430267680451</v>
      </c>
      <c r="K117" s="44">
        <f t="shared" si="27"/>
        <v>4457.6762368503278</v>
      </c>
      <c r="L117" s="49">
        <v>3037628.44</v>
      </c>
      <c r="M117" s="49">
        <v>13169353.58</v>
      </c>
      <c r="N117" s="49">
        <v>1352567</v>
      </c>
      <c r="O117" s="50">
        <v>17559549.02</v>
      </c>
      <c r="P117" s="36">
        <f t="shared" si="26"/>
        <v>440289.19999999972</v>
      </c>
      <c r="Q117" s="36">
        <f t="shared" si="26"/>
        <v>0</v>
      </c>
      <c r="R117" s="36">
        <f t="shared" si="26"/>
        <v>0</v>
      </c>
      <c r="S117" s="36">
        <f t="shared" si="26"/>
        <v>440289.19999999925</v>
      </c>
    </row>
    <row r="118" spans="1:19" x14ac:dyDescent="0.2">
      <c r="A118" s="29" t="s">
        <v>251</v>
      </c>
      <c r="B118" s="28" t="s">
        <v>252</v>
      </c>
      <c r="C118" s="30">
        <v>903.7</v>
      </c>
      <c r="D118" s="31">
        <v>457692.54</v>
      </c>
      <c r="E118" s="31">
        <v>3256851.8</v>
      </c>
      <c r="F118" s="31">
        <v>599369.37</v>
      </c>
      <c r="G118" s="31">
        <f t="shared" si="25"/>
        <v>4313913.71</v>
      </c>
      <c r="H118" s="44">
        <f t="shared" si="27"/>
        <v>506.46513223414843</v>
      </c>
      <c r="I118" s="44">
        <f t="shared" si="27"/>
        <v>3603.9081553612923</v>
      </c>
      <c r="J118" s="44">
        <f t="shared" si="27"/>
        <v>663.23931614473827</v>
      </c>
      <c r="K118" s="44">
        <f t="shared" si="27"/>
        <v>4773.6126037401791</v>
      </c>
      <c r="L118" s="49">
        <v>463080.45</v>
      </c>
      <c r="M118" s="49">
        <v>3256851.8</v>
      </c>
      <c r="N118" s="49">
        <v>599369.37</v>
      </c>
      <c r="O118" s="50">
        <v>4319301.62</v>
      </c>
      <c r="P118" s="36">
        <f t="shared" si="26"/>
        <v>5387.9100000000326</v>
      </c>
      <c r="Q118" s="36">
        <f t="shared" si="26"/>
        <v>0</v>
      </c>
      <c r="R118" s="36">
        <f t="shared" si="26"/>
        <v>0</v>
      </c>
      <c r="S118" s="36">
        <f t="shared" si="26"/>
        <v>5387.910000000149</v>
      </c>
    </row>
    <row r="119" spans="1:19" x14ac:dyDescent="0.2">
      <c r="A119" s="29" t="s">
        <v>253</v>
      </c>
      <c r="B119" s="28" t="s">
        <v>254</v>
      </c>
      <c r="C119" s="30">
        <v>1900.5</v>
      </c>
      <c r="D119" s="31">
        <v>2000741.18</v>
      </c>
      <c r="E119" s="31">
        <v>5917574.4000000004</v>
      </c>
      <c r="F119" s="31">
        <v>600725</v>
      </c>
      <c r="G119" s="31">
        <f t="shared" si="25"/>
        <v>8519040.5800000001</v>
      </c>
      <c r="H119" s="44">
        <f t="shared" si="27"/>
        <v>1052.7446356222047</v>
      </c>
      <c r="I119" s="44">
        <f t="shared" si="27"/>
        <v>3113.6934490923445</v>
      </c>
      <c r="J119" s="44">
        <f t="shared" si="27"/>
        <v>316.08787161273347</v>
      </c>
      <c r="K119" s="44">
        <f t="shared" si="27"/>
        <v>4482.5259563272821</v>
      </c>
      <c r="L119" s="49">
        <v>2106234.04</v>
      </c>
      <c r="M119" s="49">
        <v>5917574.4000000004</v>
      </c>
      <c r="N119" s="49">
        <v>600725</v>
      </c>
      <c r="O119" s="50">
        <v>8624533.4400000013</v>
      </c>
      <c r="P119" s="36">
        <f t="shared" si="26"/>
        <v>105492.8600000001</v>
      </c>
      <c r="Q119" s="36">
        <f t="shared" si="26"/>
        <v>0</v>
      </c>
      <c r="R119" s="36">
        <f t="shared" si="26"/>
        <v>0</v>
      </c>
      <c r="S119" s="36">
        <f t="shared" si="26"/>
        <v>105492.86000000127</v>
      </c>
    </row>
    <row r="120" spans="1:19" x14ac:dyDescent="0.2">
      <c r="A120" s="29" t="s">
        <v>255</v>
      </c>
      <c r="B120" s="28" t="s">
        <v>256</v>
      </c>
      <c r="C120" s="30">
        <v>1465.5</v>
      </c>
      <c r="D120" s="31">
        <v>1238674.2</v>
      </c>
      <c r="E120" s="31">
        <v>5368835.4699999997</v>
      </c>
      <c r="F120" s="31">
        <v>1072802.0900000001</v>
      </c>
      <c r="G120" s="31">
        <f t="shared" si="25"/>
        <v>7680311.7599999998</v>
      </c>
      <c r="H120" s="44">
        <f t="shared" si="27"/>
        <v>845.22292732855681</v>
      </c>
      <c r="I120" s="44">
        <f t="shared" si="27"/>
        <v>3663.4837734561579</v>
      </c>
      <c r="J120" s="44">
        <f t="shared" si="27"/>
        <v>732.03827362674861</v>
      </c>
      <c r="K120" s="44">
        <f t="shared" si="27"/>
        <v>5240.7449744114638</v>
      </c>
      <c r="L120" s="49">
        <v>1229172.1399999999</v>
      </c>
      <c r="M120" s="49">
        <v>5368835.4699999997</v>
      </c>
      <c r="N120" s="49">
        <v>1072802.0900000001</v>
      </c>
      <c r="O120" s="50">
        <v>7670809.6999999993</v>
      </c>
      <c r="P120" s="36">
        <f t="shared" si="26"/>
        <v>-9502.0600000000559</v>
      </c>
      <c r="Q120" s="36">
        <f t="shared" si="26"/>
        <v>0</v>
      </c>
      <c r="R120" s="36">
        <f t="shared" si="26"/>
        <v>0</v>
      </c>
      <c r="S120" s="36">
        <f t="shared" si="26"/>
        <v>-9502.0600000005215</v>
      </c>
    </row>
    <row r="121" spans="1:19" x14ac:dyDescent="0.2">
      <c r="A121" s="29" t="s">
        <v>257</v>
      </c>
      <c r="B121" s="28" t="s">
        <v>258</v>
      </c>
      <c r="C121" s="30">
        <v>1622.9</v>
      </c>
      <c r="D121" s="31">
        <v>1683342.74</v>
      </c>
      <c r="E121" s="31">
        <v>5738182.9900000002</v>
      </c>
      <c r="F121" s="31">
        <v>1293254.1100000001</v>
      </c>
      <c r="G121" s="31">
        <f t="shared" si="25"/>
        <v>8714779.8399999999</v>
      </c>
      <c r="H121" s="44">
        <f t="shared" si="27"/>
        <v>1037.2436625793332</v>
      </c>
      <c r="I121" s="44">
        <f t="shared" si="27"/>
        <v>3535.7588206297369</v>
      </c>
      <c r="J121" s="44">
        <f t="shared" si="27"/>
        <v>796.87849528621609</v>
      </c>
      <c r="K121" s="44">
        <f t="shared" si="27"/>
        <v>5369.8809784952855</v>
      </c>
      <c r="L121" s="49">
        <v>1683367.99</v>
      </c>
      <c r="M121" s="49">
        <v>5738182.9900000002</v>
      </c>
      <c r="N121" s="49">
        <v>1293254.1100000001</v>
      </c>
      <c r="O121" s="50">
        <v>8714805.0899999999</v>
      </c>
      <c r="P121" s="36">
        <f t="shared" si="26"/>
        <v>25.25</v>
      </c>
      <c r="Q121" s="36">
        <f t="shared" si="26"/>
        <v>0</v>
      </c>
      <c r="R121" s="36">
        <f t="shared" si="26"/>
        <v>0</v>
      </c>
      <c r="S121" s="36">
        <f t="shared" si="26"/>
        <v>25.25</v>
      </c>
    </row>
    <row r="122" spans="1:19" x14ac:dyDescent="0.2">
      <c r="A122" s="29" t="s">
        <v>259</v>
      </c>
      <c r="B122" s="28" t="s">
        <v>260</v>
      </c>
      <c r="C122" s="30">
        <v>1926.8</v>
      </c>
      <c r="D122" s="31">
        <v>1576961.35</v>
      </c>
      <c r="E122" s="31">
        <v>7519854.9299999997</v>
      </c>
      <c r="F122" s="31">
        <v>1404797.11</v>
      </c>
      <c r="G122" s="31">
        <f t="shared" si="25"/>
        <v>10501613.389999999</v>
      </c>
      <c r="H122" s="44">
        <f t="shared" si="27"/>
        <v>818.43541104421843</v>
      </c>
      <c r="I122" s="44">
        <f t="shared" si="27"/>
        <v>3902.7688031970106</v>
      </c>
      <c r="J122" s="44">
        <f t="shared" si="27"/>
        <v>729.08299252646884</v>
      </c>
      <c r="K122" s="44">
        <f t="shared" si="27"/>
        <v>5450.2872067676972</v>
      </c>
      <c r="L122" s="49">
        <v>1441587.11</v>
      </c>
      <c r="M122" s="49">
        <v>7519854.9299999997</v>
      </c>
      <c r="N122" s="49">
        <v>1404797.11</v>
      </c>
      <c r="O122" s="50">
        <v>10366239.149999999</v>
      </c>
      <c r="P122" s="36">
        <f t="shared" si="26"/>
        <v>-135374.24</v>
      </c>
      <c r="Q122" s="36">
        <f t="shared" si="26"/>
        <v>0</v>
      </c>
      <c r="R122" s="36">
        <f t="shared" si="26"/>
        <v>0</v>
      </c>
      <c r="S122" s="36">
        <f t="shared" si="26"/>
        <v>-135374.24000000022</v>
      </c>
    </row>
    <row r="123" spans="1:19" x14ac:dyDescent="0.2">
      <c r="A123" s="29" t="s">
        <v>261</v>
      </c>
      <c r="B123" s="28" t="s">
        <v>262</v>
      </c>
      <c r="C123" s="30">
        <v>3319</v>
      </c>
      <c r="D123" s="31">
        <v>2754793.34</v>
      </c>
      <c r="E123" s="31">
        <v>12340511.32</v>
      </c>
      <c r="F123" s="31">
        <v>2267112.94</v>
      </c>
      <c r="G123" s="31">
        <f t="shared" si="25"/>
        <v>17362417.600000001</v>
      </c>
      <c r="H123" s="44">
        <f t="shared" si="27"/>
        <v>830.00703223862604</v>
      </c>
      <c r="I123" s="44">
        <f t="shared" si="27"/>
        <v>3718.1414040373606</v>
      </c>
      <c r="J123" s="44">
        <f t="shared" si="27"/>
        <v>683.07108767701118</v>
      </c>
      <c r="K123" s="44">
        <f t="shared" si="27"/>
        <v>5231.2195239529983</v>
      </c>
      <c r="L123" s="49">
        <v>2754793.34</v>
      </c>
      <c r="M123" s="49">
        <v>12340511.32</v>
      </c>
      <c r="N123" s="49">
        <v>2267112.94</v>
      </c>
      <c r="O123" s="50">
        <v>17362417.600000001</v>
      </c>
      <c r="P123" s="36">
        <f t="shared" si="26"/>
        <v>0</v>
      </c>
      <c r="Q123" s="36">
        <f t="shared" si="26"/>
        <v>0</v>
      </c>
      <c r="R123" s="36">
        <f t="shared" si="26"/>
        <v>0</v>
      </c>
      <c r="S123" s="36">
        <f t="shared" si="26"/>
        <v>0</v>
      </c>
    </row>
    <row r="124" spans="1:19" x14ac:dyDescent="0.2">
      <c r="A124" s="29" t="s">
        <v>263</v>
      </c>
      <c r="B124" s="28" t="s">
        <v>264</v>
      </c>
      <c r="C124" s="30">
        <v>722.2</v>
      </c>
      <c r="D124" s="31">
        <v>371505.82</v>
      </c>
      <c r="E124" s="31">
        <v>2858486.74</v>
      </c>
      <c r="F124" s="31">
        <v>436010</v>
      </c>
      <c r="G124" s="31">
        <f t="shared" si="25"/>
        <v>3666002.56</v>
      </c>
      <c r="H124" s="44">
        <f t="shared" si="27"/>
        <v>514.40850180005532</v>
      </c>
      <c r="I124" s="44">
        <f t="shared" si="27"/>
        <v>3958.0265023539187</v>
      </c>
      <c r="J124" s="44">
        <f t="shared" si="27"/>
        <v>603.72472999169202</v>
      </c>
      <c r="K124" s="44">
        <f t="shared" si="27"/>
        <v>5076.1597341456654</v>
      </c>
      <c r="L124" s="49">
        <v>381316.53</v>
      </c>
      <c r="M124" s="49">
        <v>2858486.74</v>
      </c>
      <c r="N124" s="49">
        <v>436010</v>
      </c>
      <c r="O124" s="50">
        <v>3675813.27</v>
      </c>
      <c r="P124" s="36">
        <f t="shared" si="26"/>
        <v>9810.710000000021</v>
      </c>
      <c r="Q124" s="36">
        <f t="shared" si="26"/>
        <v>0</v>
      </c>
      <c r="R124" s="36">
        <f t="shared" si="26"/>
        <v>0</v>
      </c>
      <c r="S124" s="36">
        <f t="shared" si="26"/>
        <v>9810.7099999999627</v>
      </c>
    </row>
    <row r="125" spans="1:19" x14ac:dyDescent="0.2">
      <c r="A125" s="29" t="s">
        <v>265</v>
      </c>
      <c r="B125" s="28" t="s">
        <v>266</v>
      </c>
      <c r="C125" s="30">
        <v>2170.1</v>
      </c>
      <c r="D125" s="31">
        <v>1296517.26</v>
      </c>
      <c r="E125" s="31">
        <v>9295490.0700000003</v>
      </c>
      <c r="F125" s="31">
        <v>1522669</v>
      </c>
      <c r="G125" s="31">
        <f t="shared" si="25"/>
        <v>12114676.33</v>
      </c>
      <c r="H125" s="44">
        <f t="shared" si="27"/>
        <v>597.44585963780469</v>
      </c>
      <c r="I125" s="44">
        <f t="shared" si="27"/>
        <v>4283.4385834754166</v>
      </c>
      <c r="J125" s="44">
        <f t="shared" si="27"/>
        <v>701.65844891940469</v>
      </c>
      <c r="K125" s="44">
        <f t="shared" si="27"/>
        <v>5582.5428920326258</v>
      </c>
      <c r="L125" s="49">
        <v>1296517.26</v>
      </c>
      <c r="M125" s="49">
        <v>9295490.0700000003</v>
      </c>
      <c r="N125" s="49">
        <v>1522669</v>
      </c>
      <c r="O125" s="50">
        <v>12114676.33</v>
      </c>
      <c r="P125" s="36">
        <f t="shared" si="26"/>
        <v>0</v>
      </c>
      <c r="Q125" s="36">
        <f t="shared" si="26"/>
        <v>0</v>
      </c>
      <c r="R125" s="36">
        <f t="shared" si="26"/>
        <v>0</v>
      </c>
      <c r="S125" s="36">
        <f t="shared" si="26"/>
        <v>0</v>
      </c>
    </row>
    <row r="126" spans="1:19" x14ac:dyDescent="0.2">
      <c r="A126" s="29" t="s">
        <v>267</v>
      </c>
      <c r="B126" s="28" t="s">
        <v>268</v>
      </c>
      <c r="C126" s="30">
        <v>5052.8999999999996</v>
      </c>
      <c r="D126" s="31">
        <v>8323171.7300000004</v>
      </c>
      <c r="E126" s="31">
        <v>17064588.120000005</v>
      </c>
      <c r="F126" s="31">
        <v>2781278.71</v>
      </c>
      <c r="G126" s="31">
        <f t="shared" si="25"/>
        <v>28169038.560000006</v>
      </c>
      <c r="H126" s="44">
        <f t="shared" si="27"/>
        <v>1647.2068970294288</v>
      </c>
      <c r="I126" s="44">
        <f t="shared" si="27"/>
        <v>3377.1869856913863</v>
      </c>
      <c r="J126" s="44">
        <f t="shared" si="27"/>
        <v>550.43216964515432</v>
      </c>
      <c r="K126" s="44">
        <f t="shared" si="27"/>
        <v>5574.8260523659701</v>
      </c>
      <c r="L126" s="49">
        <v>8323171.7300000004</v>
      </c>
      <c r="M126" s="49">
        <v>17064588.120000005</v>
      </c>
      <c r="N126" s="49">
        <v>2781278.71</v>
      </c>
      <c r="O126" s="50">
        <v>28169038.560000006</v>
      </c>
      <c r="P126" s="36">
        <f t="shared" si="26"/>
        <v>0</v>
      </c>
      <c r="Q126" s="36">
        <f t="shared" si="26"/>
        <v>0</v>
      </c>
      <c r="R126" s="36">
        <f t="shared" si="26"/>
        <v>0</v>
      </c>
      <c r="S126" s="36">
        <f t="shared" si="26"/>
        <v>0</v>
      </c>
    </row>
    <row r="127" spans="1:19" x14ac:dyDescent="0.2">
      <c r="A127" s="29" t="s">
        <v>269</v>
      </c>
      <c r="B127" s="28" t="s">
        <v>270</v>
      </c>
      <c r="C127" s="30">
        <v>1238.9000000000001</v>
      </c>
      <c r="D127" s="31">
        <v>3347353.75</v>
      </c>
      <c r="E127" s="31">
        <v>3180228.78</v>
      </c>
      <c r="F127" s="31">
        <v>169273.31</v>
      </c>
      <c r="G127" s="31">
        <f t="shared" si="25"/>
        <v>6696855.8399999989</v>
      </c>
      <c r="H127" s="44">
        <f t="shared" si="27"/>
        <v>2701.8756558237142</v>
      </c>
      <c r="I127" s="44">
        <f t="shared" si="27"/>
        <v>2566.9777867463067</v>
      </c>
      <c r="J127" s="44">
        <f t="shared" si="27"/>
        <v>136.63193962385986</v>
      </c>
      <c r="K127" s="44">
        <f t="shared" si="27"/>
        <v>5405.4853821938805</v>
      </c>
      <c r="L127" s="49">
        <v>3347353.75</v>
      </c>
      <c r="M127" s="49">
        <v>3180228.78</v>
      </c>
      <c r="N127" s="49">
        <v>169273.31</v>
      </c>
      <c r="O127" s="50">
        <v>6696855.8399999989</v>
      </c>
      <c r="P127" s="36">
        <f t="shared" si="26"/>
        <v>0</v>
      </c>
      <c r="Q127" s="36">
        <f t="shared" si="26"/>
        <v>0</v>
      </c>
      <c r="R127" s="36">
        <f t="shared" si="26"/>
        <v>0</v>
      </c>
      <c r="S127" s="36">
        <f t="shared" si="26"/>
        <v>0</v>
      </c>
    </row>
    <row r="128" spans="1:19" x14ac:dyDescent="0.2">
      <c r="A128" s="29" t="s">
        <v>271</v>
      </c>
      <c r="B128" s="28" t="s">
        <v>272</v>
      </c>
      <c r="C128" s="30">
        <v>3885.1</v>
      </c>
      <c r="D128" s="31">
        <v>4134429.36</v>
      </c>
      <c r="E128" s="31">
        <v>11844338.850000001</v>
      </c>
      <c r="F128" s="31">
        <v>1559490.29</v>
      </c>
      <c r="G128" s="31">
        <f t="shared" si="25"/>
        <v>17538258.5</v>
      </c>
      <c r="H128" s="44">
        <f t="shared" si="27"/>
        <v>1064.1757895549665</v>
      </c>
      <c r="I128" s="44">
        <f t="shared" si="27"/>
        <v>3048.6573962060183</v>
      </c>
      <c r="J128" s="44">
        <f t="shared" si="27"/>
        <v>401.40286993899775</v>
      </c>
      <c r="K128" s="44">
        <f t="shared" si="27"/>
        <v>4514.236055699982</v>
      </c>
      <c r="L128" s="49">
        <v>4117069.77</v>
      </c>
      <c r="M128" s="49">
        <v>11844338.85</v>
      </c>
      <c r="N128" s="49">
        <v>1559490.29</v>
      </c>
      <c r="O128" s="50">
        <v>17520898.91</v>
      </c>
      <c r="P128" s="36">
        <f t="shared" si="26"/>
        <v>-17359.589999999851</v>
      </c>
      <c r="Q128" s="36">
        <f t="shared" si="26"/>
        <v>0</v>
      </c>
      <c r="R128" s="36">
        <f t="shared" si="26"/>
        <v>0</v>
      </c>
      <c r="S128" s="36">
        <f t="shared" si="26"/>
        <v>-17359.589999999851</v>
      </c>
    </row>
    <row r="129" spans="1:19" x14ac:dyDescent="0.2">
      <c r="A129" s="29" t="s">
        <v>273</v>
      </c>
      <c r="B129" s="28" t="s">
        <v>274</v>
      </c>
      <c r="C129" s="30">
        <v>2658.9</v>
      </c>
      <c r="D129" s="31">
        <v>3319778.18</v>
      </c>
      <c r="E129" s="31">
        <v>9963206.3100000005</v>
      </c>
      <c r="F129" s="31">
        <v>1998973.55</v>
      </c>
      <c r="G129" s="31">
        <f t="shared" si="25"/>
        <v>15281958.040000001</v>
      </c>
      <c r="H129" s="44">
        <f t="shared" si="27"/>
        <v>1248.5532287788183</v>
      </c>
      <c r="I129" s="44">
        <f t="shared" si="27"/>
        <v>3747.1158411373126</v>
      </c>
      <c r="J129" s="44">
        <f t="shared" si="27"/>
        <v>751.80471247508365</v>
      </c>
      <c r="K129" s="44">
        <f t="shared" si="27"/>
        <v>5747.4737823912146</v>
      </c>
      <c r="L129" s="49">
        <v>3708271.95</v>
      </c>
      <c r="M129" s="49">
        <v>9963206.3100000005</v>
      </c>
      <c r="N129" s="49">
        <v>1998973.55</v>
      </c>
      <c r="O129" s="50">
        <v>15670451.810000002</v>
      </c>
      <c r="P129" s="36">
        <f t="shared" si="26"/>
        <v>388493.77</v>
      </c>
      <c r="Q129" s="36">
        <f t="shared" si="26"/>
        <v>0</v>
      </c>
      <c r="R129" s="36">
        <f t="shared" si="26"/>
        <v>0</v>
      </c>
      <c r="S129" s="36">
        <f t="shared" si="26"/>
        <v>388493.77000000142</v>
      </c>
    </row>
    <row r="130" spans="1:19" x14ac:dyDescent="0.2">
      <c r="A130" s="29" t="s">
        <v>275</v>
      </c>
      <c r="B130" s="28" t="s">
        <v>276</v>
      </c>
      <c r="C130" s="30">
        <v>1159</v>
      </c>
      <c r="D130" s="31">
        <v>888314.47</v>
      </c>
      <c r="E130" s="31">
        <v>4222512.76</v>
      </c>
      <c r="F130" s="31">
        <v>1525552.03</v>
      </c>
      <c r="G130" s="31">
        <f t="shared" ref="G130:G145" si="28">SUM(D130:F130)</f>
        <v>6636379.2599999998</v>
      </c>
      <c r="H130" s="44">
        <f t="shared" si="27"/>
        <v>766.44906816220873</v>
      </c>
      <c r="I130" s="44">
        <f t="shared" si="27"/>
        <v>3643.2379292493529</v>
      </c>
      <c r="J130" s="44">
        <f t="shared" si="27"/>
        <v>1316.2657722174288</v>
      </c>
      <c r="K130" s="44">
        <f t="shared" si="27"/>
        <v>5725.9527696289906</v>
      </c>
      <c r="L130" s="49">
        <v>805274.38</v>
      </c>
      <c r="M130" s="49">
        <v>4104132.76</v>
      </c>
      <c r="N130" s="49">
        <v>1525552.03</v>
      </c>
      <c r="O130" s="50">
        <v>6434959.1699999999</v>
      </c>
      <c r="P130" s="36">
        <f t="shared" si="26"/>
        <v>-83040.089999999967</v>
      </c>
      <c r="Q130" s="36">
        <f t="shared" si="26"/>
        <v>-118380</v>
      </c>
      <c r="R130" s="36">
        <f t="shared" si="26"/>
        <v>0</v>
      </c>
      <c r="S130" s="36">
        <f t="shared" si="26"/>
        <v>-201420.08999999985</v>
      </c>
    </row>
    <row r="131" spans="1:19" x14ac:dyDescent="0.2">
      <c r="A131" s="29" t="s">
        <v>277</v>
      </c>
      <c r="B131" s="28" t="s">
        <v>278</v>
      </c>
      <c r="C131" s="30">
        <v>3715.2</v>
      </c>
      <c r="D131" s="31">
        <v>3190568.41</v>
      </c>
      <c r="E131" s="31">
        <v>12971480.640000001</v>
      </c>
      <c r="F131" s="31">
        <v>1821786.2</v>
      </c>
      <c r="G131" s="31">
        <f t="shared" si="28"/>
        <v>17983835.25</v>
      </c>
      <c r="H131" s="44">
        <f t="shared" si="27"/>
        <v>858.78779338931963</v>
      </c>
      <c r="I131" s="44">
        <f t="shared" si="27"/>
        <v>3491.4622739018091</v>
      </c>
      <c r="J131" s="44">
        <f t="shared" si="27"/>
        <v>490.36019595176572</v>
      </c>
      <c r="K131" s="44">
        <f t="shared" si="27"/>
        <v>4840.6102632428947</v>
      </c>
      <c r="L131" s="49">
        <v>3195209</v>
      </c>
      <c r="M131" s="49">
        <v>12901480.640000001</v>
      </c>
      <c r="N131" s="49">
        <v>1821786.2</v>
      </c>
      <c r="O131" s="50">
        <v>17918475.84</v>
      </c>
      <c r="P131" s="36">
        <f t="shared" ref="P131:S146" si="29">L131-D131</f>
        <v>4640.589999999851</v>
      </c>
      <c r="Q131" s="36">
        <f t="shared" si="29"/>
        <v>-70000</v>
      </c>
      <c r="R131" s="36">
        <f t="shared" si="29"/>
        <v>0</v>
      </c>
      <c r="S131" s="36">
        <f t="shared" si="29"/>
        <v>-65359.410000000149</v>
      </c>
    </row>
    <row r="132" spans="1:19" x14ac:dyDescent="0.2">
      <c r="A132" s="29" t="s">
        <v>279</v>
      </c>
      <c r="B132" s="28" t="s">
        <v>280</v>
      </c>
      <c r="C132" s="30">
        <v>6771.6</v>
      </c>
      <c r="D132" s="31">
        <v>11110223.770000001</v>
      </c>
      <c r="E132" s="31">
        <v>18406131.189999998</v>
      </c>
      <c r="F132" s="31">
        <v>1602635.29</v>
      </c>
      <c r="G132" s="31">
        <f t="shared" si="28"/>
        <v>31118990.25</v>
      </c>
      <c r="H132" s="44">
        <f t="shared" ref="H132:K147" si="30">D132/$C132</f>
        <v>1640.7088088487212</v>
      </c>
      <c r="I132" s="44">
        <f t="shared" si="30"/>
        <v>2718.1362144840209</v>
      </c>
      <c r="J132" s="44">
        <f t="shared" si="30"/>
        <v>236.67010603107093</v>
      </c>
      <c r="K132" s="44">
        <f t="shared" si="30"/>
        <v>4595.5151293638137</v>
      </c>
      <c r="L132" s="49">
        <v>11208161.949999999</v>
      </c>
      <c r="M132" s="49">
        <v>18406131.190000001</v>
      </c>
      <c r="N132" s="49">
        <v>1602635.29</v>
      </c>
      <c r="O132" s="50">
        <v>31216928.43</v>
      </c>
      <c r="P132" s="36">
        <f t="shared" si="29"/>
        <v>97938.179999997839</v>
      </c>
      <c r="Q132" s="36">
        <f t="shared" si="29"/>
        <v>0</v>
      </c>
      <c r="R132" s="36">
        <f t="shared" si="29"/>
        <v>0</v>
      </c>
      <c r="S132" s="36">
        <f t="shared" si="29"/>
        <v>97938.179999999702</v>
      </c>
    </row>
    <row r="133" spans="1:19" x14ac:dyDescent="0.2">
      <c r="A133" s="29" t="s">
        <v>281</v>
      </c>
      <c r="B133" s="28" t="s">
        <v>282</v>
      </c>
      <c r="C133" s="30">
        <v>1686.6</v>
      </c>
      <c r="D133" s="31">
        <v>1384944.5</v>
      </c>
      <c r="E133" s="31">
        <v>6144173.8499999996</v>
      </c>
      <c r="F133" s="31">
        <v>668866</v>
      </c>
      <c r="G133" s="31">
        <f t="shared" si="28"/>
        <v>8197984.3499999996</v>
      </c>
      <c r="H133" s="44">
        <f t="shared" si="30"/>
        <v>821.14579627653268</v>
      </c>
      <c r="I133" s="44">
        <f t="shared" si="30"/>
        <v>3642.9348096762719</v>
      </c>
      <c r="J133" s="44">
        <f t="shared" si="30"/>
        <v>396.57654452745169</v>
      </c>
      <c r="K133" s="44">
        <f t="shared" si="30"/>
        <v>4860.657150480256</v>
      </c>
      <c r="L133" s="49">
        <v>1405011.18</v>
      </c>
      <c r="M133" s="49">
        <v>6144173.8499999996</v>
      </c>
      <c r="N133" s="49">
        <v>668866</v>
      </c>
      <c r="O133" s="50">
        <v>8218051.0299999993</v>
      </c>
      <c r="P133" s="36">
        <f t="shared" si="29"/>
        <v>20066.679999999935</v>
      </c>
      <c r="Q133" s="36">
        <f t="shared" si="29"/>
        <v>0</v>
      </c>
      <c r="R133" s="36">
        <f t="shared" si="29"/>
        <v>0</v>
      </c>
      <c r="S133" s="36">
        <f t="shared" si="29"/>
        <v>20066.679999999702</v>
      </c>
    </row>
    <row r="134" spans="1:19" x14ac:dyDescent="0.2">
      <c r="A134" s="29" t="s">
        <v>283</v>
      </c>
      <c r="B134" s="28" t="s">
        <v>284</v>
      </c>
      <c r="C134" s="30">
        <v>4027.1</v>
      </c>
      <c r="D134" s="31">
        <v>7651669.9700000007</v>
      </c>
      <c r="E134" s="31">
        <v>12581881.100000001</v>
      </c>
      <c r="F134" s="31">
        <v>3835115.39</v>
      </c>
      <c r="G134" s="31">
        <f t="shared" si="28"/>
        <v>24068666.460000001</v>
      </c>
      <c r="H134" s="44">
        <f t="shared" si="30"/>
        <v>1900.044689727099</v>
      </c>
      <c r="I134" s="44">
        <f t="shared" si="30"/>
        <v>3124.3031213528352</v>
      </c>
      <c r="J134" s="44">
        <f t="shared" si="30"/>
        <v>952.32683320503588</v>
      </c>
      <c r="K134" s="44">
        <f t="shared" si="30"/>
        <v>5976.6746442849699</v>
      </c>
      <c r="L134" s="49">
        <v>8108334.1500000004</v>
      </c>
      <c r="M134" s="49">
        <v>12581881.1</v>
      </c>
      <c r="N134" s="49">
        <v>3835115.39</v>
      </c>
      <c r="O134" s="50">
        <v>24525330.640000001</v>
      </c>
      <c r="P134" s="36">
        <f t="shared" si="29"/>
        <v>456664.1799999997</v>
      </c>
      <c r="Q134" s="36">
        <f t="shared" si="29"/>
        <v>0</v>
      </c>
      <c r="R134" s="36">
        <f t="shared" si="29"/>
        <v>0</v>
      </c>
      <c r="S134" s="36">
        <f t="shared" si="29"/>
        <v>456664.1799999997</v>
      </c>
    </row>
    <row r="135" spans="1:19" x14ac:dyDescent="0.2">
      <c r="A135" s="29" t="s">
        <v>285</v>
      </c>
      <c r="B135" s="28" t="s">
        <v>286</v>
      </c>
      <c r="C135" s="30">
        <v>873.4</v>
      </c>
      <c r="D135" s="31">
        <v>436153.77</v>
      </c>
      <c r="E135" s="31">
        <v>4085673.06</v>
      </c>
      <c r="F135" s="31">
        <v>1916252.14</v>
      </c>
      <c r="G135" s="31">
        <f t="shared" si="28"/>
        <v>6438078.9699999997</v>
      </c>
      <c r="H135" s="44">
        <f t="shared" si="30"/>
        <v>499.37459354247773</v>
      </c>
      <c r="I135" s="44">
        <f t="shared" si="30"/>
        <v>4677.8945042363184</v>
      </c>
      <c r="J135" s="44">
        <f t="shared" si="30"/>
        <v>2194.0143576826194</v>
      </c>
      <c r="K135" s="44">
        <f t="shared" si="30"/>
        <v>7371.2834554614146</v>
      </c>
      <c r="L135" s="49">
        <v>443762.72</v>
      </c>
      <c r="M135" s="49">
        <v>4085673.06</v>
      </c>
      <c r="N135" s="49">
        <v>1916252.14</v>
      </c>
      <c r="O135" s="50">
        <v>6445687.9199999999</v>
      </c>
      <c r="P135" s="36">
        <f t="shared" si="29"/>
        <v>7608.9499999999534</v>
      </c>
      <c r="Q135" s="36">
        <f t="shared" si="29"/>
        <v>0</v>
      </c>
      <c r="R135" s="36">
        <f t="shared" si="29"/>
        <v>0</v>
      </c>
      <c r="S135" s="36">
        <f t="shared" si="29"/>
        <v>7608.9500000001863</v>
      </c>
    </row>
    <row r="136" spans="1:19" x14ac:dyDescent="0.2">
      <c r="A136" s="29" t="s">
        <v>287</v>
      </c>
      <c r="B136" s="28" t="s">
        <v>288</v>
      </c>
      <c r="C136" s="30">
        <v>3007.6</v>
      </c>
      <c r="D136" s="31">
        <v>5385752.5899999999</v>
      </c>
      <c r="E136" s="31">
        <v>9907849.3400000017</v>
      </c>
      <c r="F136" s="31">
        <v>2783082.57</v>
      </c>
      <c r="G136" s="31">
        <f t="shared" si="28"/>
        <v>18076684.5</v>
      </c>
      <c r="H136" s="44">
        <f t="shared" si="30"/>
        <v>1790.7143868865542</v>
      </c>
      <c r="I136" s="44">
        <f t="shared" si="30"/>
        <v>3294.2709602340742</v>
      </c>
      <c r="J136" s="44">
        <f t="shared" si="30"/>
        <v>925.34997007580796</v>
      </c>
      <c r="K136" s="44">
        <f t="shared" si="30"/>
        <v>6010.3353171964354</v>
      </c>
      <c r="L136" s="49">
        <v>5437966.9299999997</v>
      </c>
      <c r="M136" s="49">
        <v>9907849.3399999999</v>
      </c>
      <c r="N136" s="49">
        <v>2783082.57</v>
      </c>
      <c r="O136" s="50">
        <v>18128898.84</v>
      </c>
      <c r="P136" s="36">
        <f t="shared" si="29"/>
        <v>52214.339999999851</v>
      </c>
      <c r="Q136" s="36">
        <f t="shared" si="29"/>
        <v>0</v>
      </c>
      <c r="R136" s="36">
        <f t="shared" si="29"/>
        <v>0</v>
      </c>
      <c r="S136" s="36">
        <f t="shared" si="29"/>
        <v>52214.339999999851</v>
      </c>
    </row>
    <row r="137" spans="1:19" x14ac:dyDescent="0.2">
      <c r="A137" s="29" t="s">
        <v>289</v>
      </c>
      <c r="B137" s="28" t="s">
        <v>290</v>
      </c>
      <c r="C137" s="30">
        <v>837.4</v>
      </c>
      <c r="D137" s="31">
        <v>531513.86</v>
      </c>
      <c r="E137" s="31">
        <v>2399308.6</v>
      </c>
      <c r="F137" s="31">
        <v>290756.76</v>
      </c>
      <c r="G137" s="31">
        <f t="shared" si="28"/>
        <v>3221579.2199999997</v>
      </c>
      <c r="H137" s="44">
        <f t="shared" si="30"/>
        <v>634.71920229281113</v>
      </c>
      <c r="I137" s="44">
        <f t="shared" si="30"/>
        <v>2865.1882015763076</v>
      </c>
      <c r="J137" s="44">
        <f t="shared" si="30"/>
        <v>347.21370909959398</v>
      </c>
      <c r="K137" s="44">
        <f t="shared" si="30"/>
        <v>3847.1211129687126</v>
      </c>
      <c r="L137" s="49">
        <v>674579.78</v>
      </c>
      <c r="M137" s="49">
        <v>2357078.6</v>
      </c>
      <c r="N137" s="49">
        <v>290756.76</v>
      </c>
      <c r="O137" s="50">
        <v>3322415.14</v>
      </c>
      <c r="P137" s="36">
        <f t="shared" si="29"/>
        <v>143065.92000000004</v>
      </c>
      <c r="Q137" s="36">
        <f t="shared" si="29"/>
        <v>-42230</v>
      </c>
      <c r="R137" s="36">
        <f t="shared" si="29"/>
        <v>0</v>
      </c>
      <c r="S137" s="36">
        <f t="shared" si="29"/>
        <v>100835.92000000039</v>
      </c>
    </row>
    <row r="138" spans="1:19" x14ac:dyDescent="0.2">
      <c r="A138" s="29" t="s">
        <v>291</v>
      </c>
      <c r="B138" s="28" t="s">
        <v>292</v>
      </c>
      <c r="C138" s="30">
        <v>753.2</v>
      </c>
      <c r="D138" s="31">
        <v>955709.95</v>
      </c>
      <c r="E138" s="31">
        <v>2471791.0299999998</v>
      </c>
      <c r="F138" s="31">
        <v>369804.84</v>
      </c>
      <c r="G138" s="31">
        <f t="shared" si="28"/>
        <v>3797305.8199999994</v>
      </c>
      <c r="H138" s="44">
        <f t="shared" si="30"/>
        <v>1268.8661046202867</v>
      </c>
      <c r="I138" s="44">
        <f t="shared" si="30"/>
        <v>3281.7193706850767</v>
      </c>
      <c r="J138" s="44">
        <f t="shared" si="30"/>
        <v>490.97827934147637</v>
      </c>
      <c r="K138" s="44">
        <f t="shared" si="30"/>
        <v>5041.5637546468388</v>
      </c>
      <c r="L138" s="49">
        <v>955862.96</v>
      </c>
      <c r="M138" s="49">
        <v>2471791.0299999998</v>
      </c>
      <c r="N138" s="49">
        <v>369804.84</v>
      </c>
      <c r="O138" s="50">
        <v>3797458.83</v>
      </c>
      <c r="P138" s="36">
        <f t="shared" si="29"/>
        <v>153.01000000000931</v>
      </c>
      <c r="Q138" s="36">
        <f t="shared" si="29"/>
        <v>0</v>
      </c>
      <c r="R138" s="36">
        <f t="shared" si="29"/>
        <v>0</v>
      </c>
      <c r="S138" s="36">
        <f t="shared" si="29"/>
        <v>153.01000000070781</v>
      </c>
    </row>
    <row r="139" spans="1:19" x14ac:dyDescent="0.2">
      <c r="A139" s="29" t="s">
        <v>293</v>
      </c>
      <c r="B139" s="28" t="s">
        <v>294</v>
      </c>
      <c r="C139" s="30">
        <v>2439.4</v>
      </c>
      <c r="D139" s="31">
        <v>1746699.08</v>
      </c>
      <c r="E139" s="31">
        <v>9008585.4100000001</v>
      </c>
      <c r="F139" s="31">
        <v>1115805.95</v>
      </c>
      <c r="G139" s="31">
        <f t="shared" si="28"/>
        <v>11871090.439999999</v>
      </c>
      <c r="H139" s="44">
        <f t="shared" si="30"/>
        <v>716.03635320160697</v>
      </c>
      <c r="I139" s="44">
        <f t="shared" si="30"/>
        <v>3692.9513035992454</v>
      </c>
      <c r="J139" s="44">
        <f t="shared" si="30"/>
        <v>457.40999836025247</v>
      </c>
      <c r="K139" s="44">
        <f t="shared" si="30"/>
        <v>4866.3976551611049</v>
      </c>
      <c r="L139" s="49">
        <v>1843053.75</v>
      </c>
      <c r="M139" s="49">
        <v>9008585.4100000001</v>
      </c>
      <c r="N139" s="49">
        <v>1115805.95</v>
      </c>
      <c r="O139" s="50">
        <v>11967445.109999999</v>
      </c>
      <c r="P139" s="36">
        <f t="shared" si="29"/>
        <v>96354.669999999925</v>
      </c>
      <c r="Q139" s="36">
        <f t="shared" si="29"/>
        <v>0</v>
      </c>
      <c r="R139" s="36">
        <f t="shared" si="29"/>
        <v>0</v>
      </c>
      <c r="S139" s="36">
        <f t="shared" si="29"/>
        <v>96354.669999999925</v>
      </c>
    </row>
    <row r="140" spans="1:19" x14ac:dyDescent="0.2">
      <c r="A140" s="29" t="s">
        <v>295</v>
      </c>
      <c r="B140" s="28" t="s">
        <v>296</v>
      </c>
      <c r="C140" s="30">
        <v>4836.6000000000004</v>
      </c>
      <c r="D140" s="31">
        <v>5013995.16</v>
      </c>
      <c r="E140" s="31">
        <v>19024649.57</v>
      </c>
      <c r="F140" s="31">
        <v>3491789.36</v>
      </c>
      <c r="G140" s="31">
        <f t="shared" si="28"/>
        <v>27530434.09</v>
      </c>
      <c r="H140" s="44">
        <f t="shared" si="30"/>
        <v>1036.6776578588265</v>
      </c>
      <c r="I140" s="44">
        <f t="shared" si="30"/>
        <v>3933.4759066286233</v>
      </c>
      <c r="J140" s="44">
        <f t="shared" si="30"/>
        <v>721.95123847330763</v>
      </c>
      <c r="K140" s="44">
        <f t="shared" si="30"/>
        <v>5692.1048029607573</v>
      </c>
      <c r="L140" s="49">
        <v>5035748.25</v>
      </c>
      <c r="M140" s="49">
        <v>19024649.57</v>
      </c>
      <c r="N140" s="49">
        <v>3491789.36</v>
      </c>
      <c r="O140" s="50">
        <v>27552187.18</v>
      </c>
      <c r="P140" s="36">
        <f t="shared" si="29"/>
        <v>21753.089999999851</v>
      </c>
      <c r="Q140" s="36">
        <f t="shared" si="29"/>
        <v>0</v>
      </c>
      <c r="R140" s="36">
        <f t="shared" si="29"/>
        <v>0</v>
      </c>
      <c r="S140" s="36">
        <f t="shared" si="29"/>
        <v>21753.089999999851</v>
      </c>
    </row>
    <row r="141" spans="1:19" x14ac:dyDescent="0.2">
      <c r="A141" s="29" t="s">
        <v>297</v>
      </c>
      <c r="B141" s="28" t="s">
        <v>298</v>
      </c>
      <c r="C141" s="30">
        <v>11213.9</v>
      </c>
      <c r="D141" s="31">
        <v>9809356.1899999995</v>
      </c>
      <c r="E141" s="31">
        <v>40933187.410000004</v>
      </c>
      <c r="F141" s="31">
        <v>6180761.8299999991</v>
      </c>
      <c r="G141" s="31">
        <f t="shared" si="28"/>
        <v>56923305.43</v>
      </c>
      <c r="H141" s="44">
        <f t="shared" si="30"/>
        <v>874.74974718875683</v>
      </c>
      <c r="I141" s="44">
        <f t="shared" si="30"/>
        <v>3650.2186937639899</v>
      </c>
      <c r="J141" s="44">
        <f t="shared" si="30"/>
        <v>551.16969386208177</v>
      </c>
      <c r="K141" s="44">
        <f t="shared" si="30"/>
        <v>5076.1381348148279</v>
      </c>
      <c r="L141" s="49">
        <v>9809365.3200000003</v>
      </c>
      <c r="M141" s="49">
        <v>40933187.409999996</v>
      </c>
      <c r="N141" s="49">
        <v>6180761.8300000001</v>
      </c>
      <c r="O141" s="50">
        <v>56923314.559999995</v>
      </c>
      <c r="P141" s="36">
        <f t="shared" si="29"/>
        <v>9.1300000008195639</v>
      </c>
      <c r="Q141" s="36">
        <f t="shared" si="29"/>
        <v>0</v>
      </c>
      <c r="R141" s="36">
        <f t="shared" si="29"/>
        <v>0</v>
      </c>
      <c r="S141" s="36">
        <f t="shared" si="29"/>
        <v>9.1299999952316284</v>
      </c>
    </row>
    <row r="142" spans="1:19" x14ac:dyDescent="0.2">
      <c r="A142" s="29" t="s">
        <v>299</v>
      </c>
      <c r="B142" s="28" t="s">
        <v>300</v>
      </c>
      <c r="C142" s="30">
        <v>1231.5</v>
      </c>
      <c r="D142" s="31">
        <v>732407.63</v>
      </c>
      <c r="E142" s="31">
        <v>3390703.58</v>
      </c>
      <c r="F142" s="31">
        <v>570560</v>
      </c>
      <c r="G142" s="31">
        <f t="shared" si="28"/>
        <v>4693671.21</v>
      </c>
      <c r="H142" s="44">
        <f t="shared" si="30"/>
        <v>594.72807957775069</v>
      </c>
      <c r="I142" s="44">
        <f t="shared" si="30"/>
        <v>2753.3118798213563</v>
      </c>
      <c r="J142" s="44">
        <f t="shared" si="30"/>
        <v>463.3049127080796</v>
      </c>
      <c r="K142" s="44">
        <f t="shared" si="30"/>
        <v>3811.3448721071863</v>
      </c>
      <c r="L142" s="49">
        <v>842496.51</v>
      </c>
      <c r="M142" s="49">
        <v>3266523.58</v>
      </c>
      <c r="N142" s="49">
        <v>570560</v>
      </c>
      <c r="O142" s="50">
        <v>4679580.09</v>
      </c>
      <c r="P142" s="36">
        <f t="shared" si="29"/>
        <v>110088.88</v>
      </c>
      <c r="Q142" s="36">
        <f t="shared" si="29"/>
        <v>-124180</v>
      </c>
      <c r="R142" s="36">
        <f t="shared" si="29"/>
        <v>0</v>
      </c>
      <c r="S142" s="36">
        <f t="shared" si="29"/>
        <v>-14091.120000000112</v>
      </c>
    </row>
    <row r="143" spans="1:19" x14ac:dyDescent="0.2">
      <c r="A143" s="29" t="s">
        <v>301</v>
      </c>
      <c r="B143" s="28" t="s">
        <v>302</v>
      </c>
      <c r="C143" s="30">
        <v>530.4</v>
      </c>
      <c r="D143" s="31">
        <v>267669.14</v>
      </c>
      <c r="E143" s="31">
        <v>2046509</v>
      </c>
      <c r="F143" s="31">
        <v>407935</v>
      </c>
      <c r="G143" s="31">
        <f t="shared" si="28"/>
        <v>2722113.14</v>
      </c>
      <c r="H143" s="44">
        <f t="shared" si="30"/>
        <v>504.65524132730019</v>
      </c>
      <c r="I143" s="44">
        <f t="shared" si="30"/>
        <v>3858.4257164404225</v>
      </c>
      <c r="J143" s="44">
        <f t="shared" si="30"/>
        <v>769.10822021116144</v>
      </c>
      <c r="K143" s="44">
        <f t="shared" si="30"/>
        <v>5132.1891779788839</v>
      </c>
      <c r="L143" s="49">
        <v>270118.45</v>
      </c>
      <c r="M143" s="49">
        <v>2046509</v>
      </c>
      <c r="N143" s="49">
        <v>407935</v>
      </c>
      <c r="O143" s="50">
        <v>2724562.45</v>
      </c>
      <c r="P143" s="36">
        <f t="shared" si="29"/>
        <v>2449.3099999999977</v>
      </c>
      <c r="Q143" s="36">
        <f t="shared" si="29"/>
        <v>0</v>
      </c>
      <c r="R143" s="36">
        <f t="shared" si="29"/>
        <v>0</v>
      </c>
      <c r="S143" s="36">
        <f t="shared" si="29"/>
        <v>2449.3100000000559</v>
      </c>
    </row>
    <row r="144" spans="1:19" x14ac:dyDescent="0.2">
      <c r="A144" s="29" t="s">
        <v>303</v>
      </c>
      <c r="B144" s="28" t="s">
        <v>304</v>
      </c>
      <c r="C144" s="30">
        <v>2400.5</v>
      </c>
      <c r="D144" s="31">
        <v>1214035.54</v>
      </c>
      <c r="E144" s="31">
        <v>9484945.1800000016</v>
      </c>
      <c r="F144" s="31">
        <v>1426092.97</v>
      </c>
      <c r="G144" s="31">
        <f t="shared" si="28"/>
        <v>12125073.690000003</v>
      </c>
      <c r="H144" s="44">
        <f t="shared" si="30"/>
        <v>505.74277858779425</v>
      </c>
      <c r="I144" s="44">
        <f t="shared" si="30"/>
        <v>3951.2373172255789</v>
      </c>
      <c r="J144" s="44">
        <f t="shared" si="30"/>
        <v>594.08163715892522</v>
      </c>
      <c r="K144" s="44">
        <f t="shared" si="30"/>
        <v>5051.0617329722991</v>
      </c>
      <c r="L144" s="49">
        <v>1184019.21</v>
      </c>
      <c r="M144" s="49">
        <v>9484945.1799999997</v>
      </c>
      <c r="N144" s="49">
        <v>1426092.97</v>
      </c>
      <c r="O144" s="50">
        <v>12095057.360000001</v>
      </c>
      <c r="P144" s="36">
        <f t="shared" si="29"/>
        <v>-30016.330000000075</v>
      </c>
      <c r="Q144" s="36">
        <f t="shared" si="29"/>
        <v>0</v>
      </c>
      <c r="R144" s="36">
        <f t="shared" si="29"/>
        <v>0</v>
      </c>
      <c r="S144" s="36">
        <f t="shared" si="29"/>
        <v>-30016.330000001937</v>
      </c>
    </row>
    <row r="145" spans="1:19" x14ac:dyDescent="0.2">
      <c r="A145" s="29" t="s">
        <v>305</v>
      </c>
      <c r="B145" s="28" t="s">
        <v>306</v>
      </c>
      <c r="C145" s="30">
        <v>499.4</v>
      </c>
      <c r="D145" s="31">
        <v>275488.03999999998</v>
      </c>
      <c r="E145" s="31">
        <v>1922507.1</v>
      </c>
      <c r="F145" s="31">
        <v>280920</v>
      </c>
      <c r="G145" s="31">
        <f t="shared" si="28"/>
        <v>2478915.14</v>
      </c>
      <c r="H145" s="44">
        <f t="shared" si="30"/>
        <v>551.63804565478574</v>
      </c>
      <c r="I145" s="44">
        <f t="shared" si="30"/>
        <v>3849.6337605126155</v>
      </c>
      <c r="J145" s="44">
        <f t="shared" si="30"/>
        <v>562.51501802162602</v>
      </c>
      <c r="K145" s="44">
        <f t="shared" si="30"/>
        <v>4963.7868241890274</v>
      </c>
      <c r="L145" s="49">
        <v>285281.59000000003</v>
      </c>
      <c r="M145" s="49">
        <v>1897842.1</v>
      </c>
      <c r="N145" s="49">
        <v>280920</v>
      </c>
      <c r="O145" s="50">
        <v>2464043.69</v>
      </c>
      <c r="P145" s="36">
        <f t="shared" si="29"/>
        <v>9793.5500000000466</v>
      </c>
      <c r="Q145" s="36">
        <f t="shared" si="29"/>
        <v>-24665</v>
      </c>
      <c r="R145" s="36">
        <f t="shared" si="29"/>
        <v>0</v>
      </c>
      <c r="S145" s="36">
        <f t="shared" si="29"/>
        <v>-14871.450000000186</v>
      </c>
    </row>
    <row r="146" spans="1:19" x14ac:dyDescent="0.2">
      <c r="A146" s="29" t="s">
        <v>307</v>
      </c>
      <c r="B146" s="28" t="s">
        <v>308</v>
      </c>
      <c r="C146" s="30">
        <v>6396.4</v>
      </c>
      <c r="D146" s="31">
        <v>6090519.2299999995</v>
      </c>
      <c r="E146" s="31">
        <v>21301086.219999999</v>
      </c>
      <c r="F146" s="31">
        <v>3522628.96</v>
      </c>
      <c r="G146" s="31">
        <f t="shared" ref="G146:G161" si="31">SUM(D146:F146)</f>
        <v>30914234.41</v>
      </c>
      <c r="H146" s="44">
        <f t="shared" si="30"/>
        <v>952.1792305046589</v>
      </c>
      <c r="I146" s="44">
        <f t="shared" si="30"/>
        <v>3330.1679413420047</v>
      </c>
      <c r="J146" s="44">
        <f t="shared" si="30"/>
        <v>550.72055531236322</v>
      </c>
      <c r="K146" s="44">
        <f t="shared" si="30"/>
        <v>4833.0677271590275</v>
      </c>
      <c r="L146" s="49">
        <v>6090519.2299999995</v>
      </c>
      <c r="M146" s="49">
        <v>21301086.219999999</v>
      </c>
      <c r="N146" s="49">
        <v>3522628.96</v>
      </c>
      <c r="O146" s="50">
        <v>30914234.41</v>
      </c>
      <c r="P146" s="36">
        <f t="shared" si="29"/>
        <v>0</v>
      </c>
      <c r="Q146" s="36">
        <f t="shared" si="29"/>
        <v>0</v>
      </c>
      <c r="R146" s="36">
        <f t="shared" si="29"/>
        <v>0</v>
      </c>
      <c r="S146" s="36">
        <f t="shared" si="29"/>
        <v>0</v>
      </c>
    </row>
    <row r="147" spans="1:19" x14ac:dyDescent="0.2">
      <c r="A147" s="29" t="s">
        <v>309</v>
      </c>
      <c r="B147" s="28" t="s">
        <v>310</v>
      </c>
      <c r="C147" s="30">
        <v>857.6</v>
      </c>
      <c r="D147" s="31">
        <v>915737.47</v>
      </c>
      <c r="E147" s="31">
        <v>2631590.1800000002</v>
      </c>
      <c r="F147" s="31">
        <v>212423</v>
      </c>
      <c r="G147" s="31">
        <f t="shared" si="31"/>
        <v>3759750.6500000004</v>
      </c>
      <c r="H147" s="44">
        <f t="shared" si="30"/>
        <v>1067.7908931902984</v>
      </c>
      <c r="I147" s="44">
        <f t="shared" si="30"/>
        <v>3068.5519822761194</v>
      </c>
      <c r="J147" s="44">
        <f t="shared" si="30"/>
        <v>247.69472947761193</v>
      </c>
      <c r="K147" s="44">
        <f t="shared" si="30"/>
        <v>4384.0376049440301</v>
      </c>
      <c r="L147" s="49">
        <v>916860.99</v>
      </c>
      <c r="M147" s="49">
        <v>2631590.1800000002</v>
      </c>
      <c r="N147" s="49">
        <v>212423</v>
      </c>
      <c r="O147" s="50">
        <v>3760874.17</v>
      </c>
      <c r="P147" s="36">
        <f t="shared" ref="P147:S162" si="32">L147-D147</f>
        <v>1123.5200000000186</v>
      </c>
      <c r="Q147" s="36">
        <f t="shared" si="32"/>
        <v>0</v>
      </c>
      <c r="R147" s="36">
        <f t="shared" si="32"/>
        <v>0</v>
      </c>
      <c r="S147" s="36">
        <f t="shared" si="32"/>
        <v>1123.519999999553</v>
      </c>
    </row>
    <row r="148" spans="1:19" x14ac:dyDescent="0.2">
      <c r="A148" s="29" t="s">
        <v>311</v>
      </c>
      <c r="B148" s="28" t="s">
        <v>312</v>
      </c>
      <c r="C148" s="30">
        <v>324.8</v>
      </c>
      <c r="D148" s="31">
        <v>275889.12</v>
      </c>
      <c r="E148" s="31">
        <v>1222175.99</v>
      </c>
      <c r="F148" s="31">
        <v>178251</v>
      </c>
      <c r="G148" s="31">
        <f t="shared" si="31"/>
        <v>1676316.1099999999</v>
      </c>
      <c r="H148" s="44">
        <f t="shared" ref="H148:K163" si="33">D148/$C148</f>
        <v>849.41231527093589</v>
      </c>
      <c r="I148" s="44">
        <f t="shared" si="33"/>
        <v>3762.8571120689653</v>
      </c>
      <c r="J148" s="44">
        <f t="shared" si="33"/>
        <v>548.80233990147781</v>
      </c>
      <c r="K148" s="44">
        <f t="shared" si="33"/>
        <v>5161.0717672413784</v>
      </c>
      <c r="L148" s="49">
        <v>304148.13</v>
      </c>
      <c r="M148" s="49">
        <v>1222175.99</v>
      </c>
      <c r="N148" s="49">
        <v>178251</v>
      </c>
      <c r="O148" s="50">
        <v>1704575.12</v>
      </c>
      <c r="P148" s="36">
        <f t="shared" si="32"/>
        <v>28259.010000000009</v>
      </c>
      <c r="Q148" s="36">
        <f t="shared" si="32"/>
        <v>0</v>
      </c>
      <c r="R148" s="36">
        <f t="shared" si="32"/>
        <v>0</v>
      </c>
      <c r="S148" s="36">
        <f t="shared" si="32"/>
        <v>28259.010000000242</v>
      </c>
    </row>
    <row r="149" spans="1:19" x14ac:dyDescent="0.2">
      <c r="A149" s="29" t="s">
        <v>313</v>
      </c>
      <c r="B149" s="28" t="s">
        <v>314</v>
      </c>
      <c r="C149" s="30">
        <v>2646.8</v>
      </c>
      <c r="D149" s="31">
        <v>1588813.46</v>
      </c>
      <c r="E149" s="31">
        <v>10478346</v>
      </c>
      <c r="F149" s="31">
        <v>1831133.36</v>
      </c>
      <c r="G149" s="31">
        <f t="shared" si="31"/>
        <v>13898292.82</v>
      </c>
      <c r="H149" s="44">
        <f t="shared" si="33"/>
        <v>600.2771119842829</v>
      </c>
      <c r="I149" s="44">
        <f t="shared" si="33"/>
        <v>3958.8733565059692</v>
      </c>
      <c r="J149" s="44">
        <f t="shared" si="33"/>
        <v>691.8291370711803</v>
      </c>
      <c r="K149" s="44">
        <f t="shared" si="33"/>
        <v>5250.9796055614324</v>
      </c>
      <c r="L149" s="49">
        <v>1589833.75</v>
      </c>
      <c r="M149" s="49">
        <v>10478346</v>
      </c>
      <c r="N149" s="49">
        <v>1831133.36</v>
      </c>
      <c r="O149" s="50">
        <v>13899313.109999999</v>
      </c>
      <c r="P149" s="36">
        <f t="shared" si="32"/>
        <v>1020.2900000000373</v>
      </c>
      <c r="Q149" s="36">
        <f t="shared" si="32"/>
        <v>0</v>
      </c>
      <c r="R149" s="36">
        <f t="shared" si="32"/>
        <v>0</v>
      </c>
      <c r="S149" s="36">
        <f t="shared" si="32"/>
        <v>1020.2899999991059</v>
      </c>
    </row>
    <row r="150" spans="1:19" x14ac:dyDescent="0.2">
      <c r="A150" s="29" t="s">
        <v>315</v>
      </c>
      <c r="B150" s="28" t="s">
        <v>316</v>
      </c>
      <c r="C150" s="30">
        <v>2829.6</v>
      </c>
      <c r="D150" s="31">
        <v>2670607.0299999998</v>
      </c>
      <c r="E150" s="31">
        <v>10517297.999999998</v>
      </c>
      <c r="F150" s="31">
        <v>1726520.46</v>
      </c>
      <c r="G150" s="31">
        <f t="shared" si="31"/>
        <v>14914425.489999998</v>
      </c>
      <c r="H150" s="44">
        <f t="shared" si="33"/>
        <v>943.81079657902171</v>
      </c>
      <c r="I150" s="44">
        <f t="shared" si="33"/>
        <v>3716.8850720949954</v>
      </c>
      <c r="J150" s="44">
        <f t="shared" si="33"/>
        <v>610.16414334181513</v>
      </c>
      <c r="K150" s="44">
        <f t="shared" si="33"/>
        <v>5270.8600120158326</v>
      </c>
      <c r="L150" s="49">
        <v>2647153.84</v>
      </c>
      <c r="M150" s="49">
        <v>10517298</v>
      </c>
      <c r="N150" s="49">
        <v>1726520.46</v>
      </c>
      <c r="O150" s="50">
        <v>14890972.300000001</v>
      </c>
      <c r="P150" s="36">
        <f t="shared" si="32"/>
        <v>-23453.189999999944</v>
      </c>
      <c r="Q150" s="36">
        <f t="shared" si="32"/>
        <v>0</v>
      </c>
      <c r="R150" s="36">
        <f t="shared" si="32"/>
        <v>0</v>
      </c>
      <c r="S150" s="36">
        <f t="shared" si="32"/>
        <v>-23453.189999997616</v>
      </c>
    </row>
    <row r="151" spans="1:19" x14ac:dyDescent="0.2">
      <c r="A151" s="29" t="s">
        <v>317</v>
      </c>
      <c r="B151" s="28" t="s">
        <v>318</v>
      </c>
      <c r="C151" s="30">
        <v>2487.8000000000002</v>
      </c>
      <c r="D151" s="31">
        <v>2031692.16</v>
      </c>
      <c r="E151" s="31">
        <v>8794377.870000001</v>
      </c>
      <c r="F151" s="31">
        <v>1774583.29</v>
      </c>
      <c r="G151" s="31">
        <f t="shared" si="31"/>
        <v>12600653.32</v>
      </c>
      <c r="H151" s="44">
        <f t="shared" si="33"/>
        <v>816.6621754160301</v>
      </c>
      <c r="I151" s="44">
        <f t="shared" si="33"/>
        <v>3535.0019575528581</v>
      </c>
      <c r="J151" s="44">
        <f t="shared" si="33"/>
        <v>713.31428973390143</v>
      </c>
      <c r="K151" s="44">
        <f t="shared" si="33"/>
        <v>5064.9784227027894</v>
      </c>
      <c r="L151" s="49">
        <v>2038063.91</v>
      </c>
      <c r="M151" s="49">
        <v>8794377.8699999992</v>
      </c>
      <c r="N151" s="49">
        <v>1774583.29</v>
      </c>
      <c r="O151" s="50">
        <v>12607025.07</v>
      </c>
      <c r="P151" s="36">
        <f t="shared" si="32"/>
        <v>6371.75</v>
      </c>
      <c r="Q151" s="36">
        <f t="shared" si="32"/>
        <v>0</v>
      </c>
      <c r="R151" s="36">
        <f t="shared" si="32"/>
        <v>0</v>
      </c>
      <c r="S151" s="36">
        <f t="shared" si="32"/>
        <v>6371.75</v>
      </c>
    </row>
    <row r="152" spans="1:19" x14ac:dyDescent="0.2">
      <c r="A152" s="29" t="s">
        <v>319</v>
      </c>
      <c r="B152" s="28" t="s">
        <v>320</v>
      </c>
      <c r="C152" s="30">
        <v>2176.4</v>
      </c>
      <c r="D152" s="31">
        <v>3049985.38</v>
      </c>
      <c r="E152" s="31">
        <v>5643183.9299999997</v>
      </c>
      <c r="F152" s="31">
        <v>564433.93999999994</v>
      </c>
      <c r="G152" s="31">
        <f t="shared" si="31"/>
        <v>9257603.2499999981</v>
      </c>
      <c r="H152" s="44">
        <f t="shared" si="33"/>
        <v>1401.3900845432825</v>
      </c>
      <c r="I152" s="44">
        <f t="shared" si="33"/>
        <v>2592.8983321080682</v>
      </c>
      <c r="J152" s="44">
        <f t="shared" si="33"/>
        <v>259.3429240948355</v>
      </c>
      <c r="K152" s="44">
        <f t="shared" si="33"/>
        <v>4253.6313407461857</v>
      </c>
      <c r="L152" s="49">
        <v>3132366.41</v>
      </c>
      <c r="M152" s="49">
        <v>5643183.9299999997</v>
      </c>
      <c r="N152" s="49">
        <v>564433.93999999994</v>
      </c>
      <c r="O152" s="50">
        <v>9339984.2799999993</v>
      </c>
      <c r="P152" s="36">
        <f t="shared" si="32"/>
        <v>82381.030000000261</v>
      </c>
      <c r="Q152" s="36">
        <f t="shared" si="32"/>
        <v>0</v>
      </c>
      <c r="R152" s="36">
        <f t="shared" si="32"/>
        <v>0</v>
      </c>
      <c r="S152" s="36">
        <f t="shared" si="32"/>
        <v>82381.030000001192</v>
      </c>
    </row>
    <row r="153" spans="1:19" x14ac:dyDescent="0.2">
      <c r="A153" s="29" t="s">
        <v>321</v>
      </c>
      <c r="B153" s="28" t="s">
        <v>322</v>
      </c>
      <c r="C153" s="30">
        <v>1383</v>
      </c>
      <c r="D153" s="31">
        <v>1724707.67</v>
      </c>
      <c r="E153" s="31">
        <v>4853857.63</v>
      </c>
      <c r="F153" s="31">
        <v>827262.86</v>
      </c>
      <c r="G153" s="31">
        <f t="shared" si="31"/>
        <v>7405828.1600000001</v>
      </c>
      <c r="H153" s="44">
        <f t="shared" si="33"/>
        <v>1247.0771294287779</v>
      </c>
      <c r="I153" s="44">
        <f t="shared" si="33"/>
        <v>3509.6584454085323</v>
      </c>
      <c r="J153" s="44">
        <f t="shared" si="33"/>
        <v>598.16548083875637</v>
      </c>
      <c r="K153" s="44">
        <f t="shared" si="33"/>
        <v>5354.9010556760668</v>
      </c>
      <c r="L153" s="49">
        <v>1726325.8</v>
      </c>
      <c r="M153" s="49">
        <v>4853857.63</v>
      </c>
      <c r="N153" s="49">
        <v>827262.86</v>
      </c>
      <c r="O153" s="50">
        <v>7407446.29</v>
      </c>
      <c r="P153" s="36">
        <f t="shared" si="32"/>
        <v>1618.1300000001211</v>
      </c>
      <c r="Q153" s="36">
        <f t="shared" si="32"/>
        <v>0</v>
      </c>
      <c r="R153" s="36">
        <f t="shared" si="32"/>
        <v>0</v>
      </c>
      <c r="S153" s="36">
        <f t="shared" si="32"/>
        <v>1618.1299999998882</v>
      </c>
    </row>
    <row r="154" spans="1:19" x14ac:dyDescent="0.2">
      <c r="A154" s="29" t="s">
        <v>323</v>
      </c>
      <c r="B154" s="28" t="s">
        <v>324</v>
      </c>
      <c r="C154" s="30">
        <v>356.2</v>
      </c>
      <c r="D154" s="31">
        <v>182759</v>
      </c>
      <c r="E154" s="31">
        <v>1330028.73</v>
      </c>
      <c r="F154" s="31">
        <v>114902</v>
      </c>
      <c r="G154" s="31">
        <f t="shared" si="31"/>
        <v>1627689.73</v>
      </c>
      <c r="H154" s="44">
        <f t="shared" si="33"/>
        <v>513.07973048848964</v>
      </c>
      <c r="I154" s="44">
        <f t="shared" si="33"/>
        <v>3733.9380404267267</v>
      </c>
      <c r="J154" s="44">
        <f t="shared" si="33"/>
        <v>322.57720381807974</v>
      </c>
      <c r="K154" s="44">
        <f t="shared" si="33"/>
        <v>4569.5949747332961</v>
      </c>
      <c r="L154" s="49">
        <v>182972.43</v>
      </c>
      <c r="M154" s="49">
        <v>1330028.73</v>
      </c>
      <c r="N154" s="49">
        <v>114902</v>
      </c>
      <c r="O154" s="50">
        <v>1627903.16</v>
      </c>
      <c r="P154" s="36">
        <f t="shared" si="32"/>
        <v>213.42999999999302</v>
      </c>
      <c r="Q154" s="36">
        <f t="shared" si="32"/>
        <v>0</v>
      </c>
      <c r="R154" s="36">
        <f t="shared" si="32"/>
        <v>0</v>
      </c>
      <c r="S154" s="36">
        <f t="shared" si="32"/>
        <v>213.42999999993481</v>
      </c>
    </row>
    <row r="155" spans="1:19" x14ac:dyDescent="0.2">
      <c r="A155" s="29" t="s">
        <v>325</v>
      </c>
      <c r="B155" s="28" t="s">
        <v>326</v>
      </c>
      <c r="C155" s="30">
        <v>4386.2</v>
      </c>
      <c r="D155" s="31">
        <v>16117153.349999998</v>
      </c>
      <c r="E155" s="31">
        <v>12682419.4</v>
      </c>
      <c r="F155" s="31">
        <v>1830103.31</v>
      </c>
      <c r="G155" s="31">
        <f t="shared" si="31"/>
        <v>30629676.059999999</v>
      </c>
      <c r="H155" s="44">
        <f t="shared" si="33"/>
        <v>3674.514009849072</v>
      </c>
      <c r="I155" s="44">
        <f t="shared" si="33"/>
        <v>2891.4366421959785</v>
      </c>
      <c r="J155" s="44">
        <f t="shared" si="33"/>
        <v>417.24119055218642</v>
      </c>
      <c r="K155" s="44">
        <f t="shared" si="33"/>
        <v>6983.1918425972372</v>
      </c>
      <c r="L155" s="49">
        <v>16117153.35</v>
      </c>
      <c r="M155" s="49">
        <v>12682419.4</v>
      </c>
      <c r="N155" s="49">
        <v>1830103.31</v>
      </c>
      <c r="O155" s="50">
        <v>30629676.059999999</v>
      </c>
      <c r="P155" s="36">
        <f t="shared" si="32"/>
        <v>0</v>
      </c>
      <c r="Q155" s="36">
        <f t="shared" si="32"/>
        <v>0</v>
      </c>
      <c r="R155" s="36">
        <f t="shared" si="32"/>
        <v>0</v>
      </c>
      <c r="S155" s="36">
        <f t="shared" si="32"/>
        <v>0</v>
      </c>
    </row>
    <row r="156" spans="1:19" x14ac:dyDescent="0.2">
      <c r="A156" s="29" t="s">
        <v>327</v>
      </c>
      <c r="B156" s="28" t="s">
        <v>328</v>
      </c>
      <c r="C156" s="30">
        <v>4153.7</v>
      </c>
      <c r="D156" s="31">
        <v>7502806.6900000004</v>
      </c>
      <c r="E156" s="31">
        <v>11939449.549999999</v>
      </c>
      <c r="F156" s="31">
        <v>1664418.07</v>
      </c>
      <c r="G156" s="31">
        <f t="shared" si="31"/>
        <v>21106674.309999999</v>
      </c>
      <c r="H156" s="44">
        <f t="shared" si="33"/>
        <v>1806.2947950020466</v>
      </c>
      <c r="I156" s="44">
        <f t="shared" si="33"/>
        <v>2874.4130654597107</v>
      </c>
      <c r="J156" s="44">
        <f t="shared" si="33"/>
        <v>400.70733803596795</v>
      </c>
      <c r="K156" s="44">
        <f t="shared" si="33"/>
        <v>5081.4151984977252</v>
      </c>
      <c r="L156" s="49">
        <v>7502806.6900000004</v>
      </c>
      <c r="M156" s="49">
        <v>11939449.549999999</v>
      </c>
      <c r="N156" s="49">
        <v>1664418.07</v>
      </c>
      <c r="O156" s="50">
        <v>21106674.309999999</v>
      </c>
      <c r="P156" s="36">
        <f t="shared" si="32"/>
        <v>0</v>
      </c>
      <c r="Q156" s="36">
        <f t="shared" si="32"/>
        <v>0</v>
      </c>
      <c r="R156" s="36">
        <f t="shared" si="32"/>
        <v>0</v>
      </c>
      <c r="S156" s="36">
        <f t="shared" si="32"/>
        <v>0</v>
      </c>
    </row>
    <row r="157" spans="1:19" x14ac:dyDescent="0.2">
      <c r="A157" s="29" t="s">
        <v>329</v>
      </c>
      <c r="B157" s="28" t="s">
        <v>330</v>
      </c>
      <c r="C157" s="30">
        <v>252.4</v>
      </c>
      <c r="D157" s="31">
        <v>238808.37</v>
      </c>
      <c r="E157" s="31">
        <v>949498.6</v>
      </c>
      <c r="F157" s="31">
        <v>85031</v>
      </c>
      <c r="G157" s="31">
        <f t="shared" si="31"/>
        <v>1273337.97</v>
      </c>
      <c r="H157" s="44">
        <f t="shared" si="33"/>
        <v>946.15043581616476</v>
      </c>
      <c r="I157" s="44">
        <f t="shared" si="33"/>
        <v>3761.8803486529318</v>
      </c>
      <c r="J157" s="44">
        <f t="shared" si="33"/>
        <v>336.88985736925514</v>
      </c>
      <c r="K157" s="44">
        <f t="shared" si="33"/>
        <v>5044.9206418383519</v>
      </c>
      <c r="L157" s="49">
        <v>218776.27</v>
      </c>
      <c r="M157" s="49">
        <v>949498.6</v>
      </c>
      <c r="N157" s="49">
        <v>85031</v>
      </c>
      <c r="O157" s="50">
        <v>1253305.8700000001</v>
      </c>
      <c r="P157" s="36">
        <f t="shared" si="32"/>
        <v>-20032.100000000006</v>
      </c>
      <c r="Q157" s="36">
        <f t="shared" si="32"/>
        <v>0</v>
      </c>
      <c r="R157" s="36">
        <f t="shared" si="32"/>
        <v>0</v>
      </c>
      <c r="S157" s="36">
        <f t="shared" si="32"/>
        <v>-20032.09999999986</v>
      </c>
    </row>
    <row r="158" spans="1:19" x14ac:dyDescent="0.2">
      <c r="A158" s="29" t="s">
        <v>331</v>
      </c>
      <c r="B158" s="28" t="s">
        <v>332</v>
      </c>
      <c r="C158" s="30">
        <v>2599.6999999999998</v>
      </c>
      <c r="D158" s="31">
        <v>3051127.86</v>
      </c>
      <c r="E158" s="31">
        <v>8371590.8600000003</v>
      </c>
      <c r="F158" s="31">
        <v>1631412.95</v>
      </c>
      <c r="G158" s="31">
        <f t="shared" si="31"/>
        <v>13054131.67</v>
      </c>
      <c r="H158" s="44">
        <f t="shared" si="33"/>
        <v>1173.6461360926262</v>
      </c>
      <c r="I158" s="44">
        <f t="shared" si="33"/>
        <v>3220.214201638651</v>
      </c>
      <c r="J158" s="44">
        <f t="shared" si="33"/>
        <v>627.53892756856567</v>
      </c>
      <c r="K158" s="44">
        <f t="shared" si="33"/>
        <v>5021.3992652998422</v>
      </c>
      <c r="L158" s="49">
        <v>3105043.89</v>
      </c>
      <c r="M158" s="49">
        <v>8371590.8600000003</v>
      </c>
      <c r="N158" s="49">
        <v>1631412.95</v>
      </c>
      <c r="O158" s="50">
        <v>13108047.699999999</v>
      </c>
      <c r="P158" s="36">
        <f t="shared" si="32"/>
        <v>53916.030000000261</v>
      </c>
      <c r="Q158" s="36">
        <f t="shared" si="32"/>
        <v>0</v>
      </c>
      <c r="R158" s="36">
        <f t="shared" si="32"/>
        <v>0</v>
      </c>
      <c r="S158" s="36">
        <f t="shared" si="32"/>
        <v>53916.029999999329</v>
      </c>
    </row>
    <row r="159" spans="1:19" x14ac:dyDescent="0.2">
      <c r="A159" s="29" t="s">
        <v>333</v>
      </c>
      <c r="B159" s="28" t="s">
        <v>334</v>
      </c>
      <c r="C159" s="30">
        <v>1650.8</v>
      </c>
      <c r="D159" s="31">
        <f>4308198.4/2</f>
        <v>2154099.2000000002</v>
      </c>
      <c r="E159" s="31">
        <f>11088632.84/2</f>
        <v>5544316.4199999999</v>
      </c>
      <c r="F159" s="31">
        <f>1258475.72/2</f>
        <v>629237.86</v>
      </c>
      <c r="G159" s="31">
        <f t="shared" si="31"/>
        <v>8327653.4800000004</v>
      </c>
      <c r="H159" s="44">
        <f t="shared" si="33"/>
        <v>1304.8819966077056</v>
      </c>
      <c r="I159" s="44">
        <f t="shared" si="33"/>
        <v>3358.5633753331717</v>
      </c>
      <c r="J159" s="44">
        <f t="shared" si="33"/>
        <v>381.1714683789678</v>
      </c>
      <c r="K159" s="44">
        <f t="shared" si="33"/>
        <v>5044.6168403198453</v>
      </c>
      <c r="L159" s="49">
        <v>2173789.86</v>
      </c>
      <c r="M159" s="49">
        <v>5544316.4199999999</v>
      </c>
      <c r="N159" s="49">
        <v>629237.86</v>
      </c>
      <c r="O159" s="50">
        <v>8347344.1399999997</v>
      </c>
      <c r="P159" s="36">
        <f t="shared" si="32"/>
        <v>19690.659999999683</v>
      </c>
      <c r="Q159" s="36">
        <f t="shared" si="32"/>
        <v>0</v>
      </c>
      <c r="R159" s="36">
        <f t="shared" si="32"/>
        <v>0</v>
      </c>
      <c r="S159" s="36">
        <f t="shared" si="32"/>
        <v>19690.659999999218</v>
      </c>
    </row>
    <row r="160" spans="1:19" x14ac:dyDescent="0.2">
      <c r="A160" s="29" t="s">
        <v>335</v>
      </c>
      <c r="B160" s="28" t="s">
        <v>336</v>
      </c>
      <c r="C160" s="30">
        <v>176.5</v>
      </c>
      <c r="D160" s="31">
        <v>297247.40000000002</v>
      </c>
      <c r="E160" s="31">
        <v>581038</v>
      </c>
      <c r="F160" s="31">
        <v>66861</v>
      </c>
      <c r="G160" s="31">
        <f t="shared" si="31"/>
        <v>945146.4</v>
      </c>
      <c r="H160" s="44">
        <f t="shared" si="33"/>
        <v>1684.1212464589237</v>
      </c>
      <c r="I160" s="44">
        <f t="shared" si="33"/>
        <v>3292</v>
      </c>
      <c r="J160" s="44">
        <f t="shared" si="33"/>
        <v>378.81586402266288</v>
      </c>
      <c r="K160" s="44">
        <f t="shared" si="33"/>
        <v>5354.9371104815864</v>
      </c>
      <c r="L160" s="49">
        <v>297276.71000000002</v>
      </c>
      <c r="M160" s="49">
        <v>581038</v>
      </c>
      <c r="N160" s="49">
        <v>66861</v>
      </c>
      <c r="O160" s="50">
        <v>945175.71</v>
      </c>
      <c r="P160" s="36">
        <f t="shared" si="32"/>
        <v>29.309999999997672</v>
      </c>
      <c r="Q160" s="36">
        <f t="shared" si="32"/>
        <v>0</v>
      </c>
      <c r="R160" s="36">
        <f t="shared" si="32"/>
        <v>0</v>
      </c>
      <c r="S160" s="36">
        <f t="shared" si="32"/>
        <v>29.309999999939464</v>
      </c>
    </row>
    <row r="161" spans="1:19" x14ac:dyDescent="0.2">
      <c r="A161" s="29" t="s">
        <v>337</v>
      </c>
      <c r="B161" s="28" t="s">
        <v>338</v>
      </c>
      <c r="C161" s="30">
        <v>1459.7</v>
      </c>
      <c r="D161" s="31">
        <v>1180893.26</v>
      </c>
      <c r="E161" s="31">
        <v>5414964.3099999996</v>
      </c>
      <c r="F161" s="31">
        <v>794072.61</v>
      </c>
      <c r="G161" s="31">
        <f t="shared" si="31"/>
        <v>7389930.1799999997</v>
      </c>
      <c r="H161" s="44">
        <f t="shared" si="33"/>
        <v>808.99723230800851</v>
      </c>
      <c r="I161" s="44">
        <f t="shared" si="33"/>
        <v>3709.6419195725143</v>
      </c>
      <c r="J161" s="44">
        <f t="shared" si="33"/>
        <v>543.99712954716722</v>
      </c>
      <c r="K161" s="44">
        <f t="shared" si="33"/>
        <v>5062.6362814276899</v>
      </c>
      <c r="L161" s="49">
        <v>1310141.4099999999</v>
      </c>
      <c r="M161" s="49">
        <v>5414964.3099999996</v>
      </c>
      <c r="N161" s="49">
        <v>794072.61</v>
      </c>
      <c r="O161" s="50">
        <v>7519178.3300000001</v>
      </c>
      <c r="P161" s="36">
        <f t="shared" si="32"/>
        <v>129248.14999999991</v>
      </c>
      <c r="Q161" s="36">
        <f t="shared" si="32"/>
        <v>0</v>
      </c>
      <c r="R161" s="36">
        <f t="shared" si="32"/>
        <v>0</v>
      </c>
      <c r="S161" s="36">
        <f t="shared" si="32"/>
        <v>129248.15000000037</v>
      </c>
    </row>
    <row r="162" spans="1:19" x14ac:dyDescent="0.2">
      <c r="A162" s="29" t="s">
        <v>339</v>
      </c>
      <c r="B162" s="28" t="s">
        <v>340</v>
      </c>
      <c r="C162" s="30">
        <v>2315.3000000000002</v>
      </c>
      <c r="D162" s="31">
        <v>1442082.44</v>
      </c>
      <c r="E162" s="31">
        <v>7769786.0600000005</v>
      </c>
      <c r="F162" s="31">
        <v>907441.24</v>
      </c>
      <c r="G162" s="31">
        <f t="shared" ref="G162:G172" si="34">SUM(D162:F162)</f>
        <v>10119309.74</v>
      </c>
      <c r="H162" s="44">
        <f t="shared" si="33"/>
        <v>622.84906491599349</v>
      </c>
      <c r="I162" s="44">
        <f t="shared" si="33"/>
        <v>3355.844192977152</v>
      </c>
      <c r="J162" s="44">
        <f t="shared" si="33"/>
        <v>391.93246663499326</v>
      </c>
      <c r="K162" s="44">
        <f t="shared" si="33"/>
        <v>4370.6257245281386</v>
      </c>
      <c r="L162" s="49">
        <v>2143712.58</v>
      </c>
      <c r="M162" s="49">
        <v>7769786.0599999996</v>
      </c>
      <c r="N162" s="49">
        <v>907441.24</v>
      </c>
      <c r="O162" s="50">
        <v>10820939.880000001</v>
      </c>
      <c r="P162" s="36">
        <f t="shared" si="32"/>
        <v>701630.14000000013</v>
      </c>
      <c r="Q162" s="36">
        <f t="shared" si="32"/>
        <v>0</v>
      </c>
      <c r="R162" s="36">
        <f t="shared" si="32"/>
        <v>0</v>
      </c>
      <c r="S162" s="36">
        <f t="shared" si="32"/>
        <v>701630.1400000006</v>
      </c>
    </row>
    <row r="163" spans="1:19" x14ac:dyDescent="0.2">
      <c r="A163" s="29" t="s">
        <v>341</v>
      </c>
      <c r="B163" s="28" t="s">
        <v>342</v>
      </c>
      <c r="C163" s="30">
        <v>1711.1</v>
      </c>
      <c r="D163" s="31">
        <v>1038265.04</v>
      </c>
      <c r="E163" s="31">
        <v>6565160.7999999998</v>
      </c>
      <c r="F163" s="31">
        <v>1039779.21</v>
      </c>
      <c r="G163" s="31">
        <f t="shared" si="34"/>
        <v>8643205.0500000007</v>
      </c>
      <c r="H163" s="44">
        <f t="shared" si="33"/>
        <v>606.78221027409279</v>
      </c>
      <c r="I163" s="44">
        <f t="shared" si="33"/>
        <v>3836.8072000467537</v>
      </c>
      <c r="J163" s="44">
        <f t="shared" si="33"/>
        <v>607.66712056571794</v>
      </c>
      <c r="K163" s="44">
        <f t="shared" si="33"/>
        <v>5051.2565308865651</v>
      </c>
      <c r="L163" s="49">
        <v>1040596.43</v>
      </c>
      <c r="M163" s="49">
        <v>6565160.7999999998</v>
      </c>
      <c r="N163" s="49">
        <v>1039779.21</v>
      </c>
      <c r="O163" s="50">
        <v>8645536.4399999995</v>
      </c>
      <c r="P163" s="36">
        <f t="shared" ref="P163:S178" si="35">L163-D163</f>
        <v>2331.390000000014</v>
      </c>
      <c r="Q163" s="36">
        <f t="shared" si="35"/>
        <v>0</v>
      </c>
      <c r="R163" s="36">
        <f t="shared" si="35"/>
        <v>0</v>
      </c>
      <c r="S163" s="36">
        <f t="shared" si="35"/>
        <v>2331.3899999987334</v>
      </c>
    </row>
    <row r="164" spans="1:19" x14ac:dyDescent="0.2">
      <c r="A164" s="29" t="s">
        <v>343</v>
      </c>
      <c r="B164" s="28" t="s">
        <v>344</v>
      </c>
      <c r="C164" s="30">
        <v>1656.4</v>
      </c>
      <c r="D164" s="31">
        <v>1293246.68</v>
      </c>
      <c r="E164" s="31">
        <v>5404764.9800000004</v>
      </c>
      <c r="F164" s="31">
        <v>1080571.27</v>
      </c>
      <c r="G164" s="31">
        <f t="shared" si="34"/>
        <v>7778582.9299999997</v>
      </c>
      <c r="H164" s="44">
        <f t="shared" ref="H164:K178" si="36">D164/$C164</f>
        <v>780.75747404008689</v>
      </c>
      <c r="I164" s="44">
        <f t="shared" si="36"/>
        <v>3262.9588142960638</v>
      </c>
      <c r="J164" s="44">
        <f t="shared" si="36"/>
        <v>652.36130765515577</v>
      </c>
      <c r="K164" s="44">
        <f t="shared" si="36"/>
        <v>4696.0775959913062</v>
      </c>
      <c r="L164" s="49">
        <v>1307645.57</v>
      </c>
      <c r="M164" s="49">
        <v>5404764.9800000004</v>
      </c>
      <c r="N164" s="49">
        <v>1080571.27</v>
      </c>
      <c r="O164" s="50">
        <v>7792981.8200000003</v>
      </c>
      <c r="P164" s="36">
        <f t="shared" si="35"/>
        <v>14398.89000000013</v>
      </c>
      <c r="Q164" s="36">
        <f t="shared" si="35"/>
        <v>0</v>
      </c>
      <c r="R164" s="36">
        <f t="shared" si="35"/>
        <v>0</v>
      </c>
      <c r="S164" s="36">
        <f t="shared" si="35"/>
        <v>14398.890000000596</v>
      </c>
    </row>
    <row r="165" spans="1:19" x14ac:dyDescent="0.2">
      <c r="A165" s="29" t="s">
        <v>345</v>
      </c>
      <c r="B165" s="28" t="s">
        <v>346</v>
      </c>
      <c r="C165" s="30">
        <v>1157.5</v>
      </c>
      <c r="D165" s="31">
        <v>1487350.24</v>
      </c>
      <c r="E165" s="31">
        <v>3638264.34</v>
      </c>
      <c r="F165" s="31">
        <v>751649</v>
      </c>
      <c r="G165" s="31">
        <f t="shared" si="34"/>
        <v>5877263.5800000001</v>
      </c>
      <c r="H165" s="44">
        <f t="shared" si="36"/>
        <v>1284.9678099352052</v>
      </c>
      <c r="I165" s="44">
        <f t="shared" si="36"/>
        <v>3143.2089330453564</v>
      </c>
      <c r="J165" s="44">
        <f t="shared" si="36"/>
        <v>649.37278617710581</v>
      </c>
      <c r="K165" s="44">
        <f t="shared" si="36"/>
        <v>5077.5495291576672</v>
      </c>
      <c r="L165" s="49">
        <v>1473211.34</v>
      </c>
      <c r="M165" s="49">
        <v>3638264.34</v>
      </c>
      <c r="N165" s="49">
        <v>751649</v>
      </c>
      <c r="O165" s="50">
        <v>5863124.6799999997</v>
      </c>
      <c r="P165" s="36">
        <f t="shared" si="35"/>
        <v>-14138.899999999907</v>
      </c>
      <c r="Q165" s="36">
        <f t="shared" si="35"/>
        <v>0</v>
      </c>
      <c r="R165" s="36">
        <f t="shared" si="35"/>
        <v>0</v>
      </c>
      <c r="S165" s="36">
        <f t="shared" si="35"/>
        <v>-14138.900000000373</v>
      </c>
    </row>
    <row r="166" spans="1:19" x14ac:dyDescent="0.2">
      <c r="A166" s="29" t="s">
        <v>347</v>
      </c>
      <c r="B166" s="28" t="s">
        <v>348</v>
      </c>
      <c r="C166" s="30">
        <v>2590</v>
      </c>
      <c r="D166" s="31">
        <v>3223113.46</v>
      </c>
      <c r="E166" s="31">
        <v>9147061.9500000011</v>
      </c>
      <c r="F166" s="31">
        <v>1284183.8899999999</v>
      </c>
      <c r="G166" s="31">
        <f t="shared" si="34"/>
        <v>13654359.300000001</v>
      </c>
      <c r="H166" s="44">
        <f t="shared" si="36"/>
        <v>1244.4453513513513</v>
      </c>
      <c r="I166" s="44">
        <f t="shared" si="36"/>
        <v>3531.6841505791508</v>
      </c>
      <c r="J166" s="44">
        <f t="shared" si="36"/>
        <v>495.82389575289574</v>
      </c>
      <c r="K166" s="44">
        <f t="shared" si="36"/>
        <v>5271.9533976833982</v>
      </c>
      <c r="L166" s="49">
        <v>3153009.61</v>
      </c>
      <c r="M166" s="49">
        <v>9147061.9499999993</v>
      </c>
      <c r="N166" s="49">
        <v>1284183.8899999999</v>
      </c>
      <c r="O166" s="50">
        <v>13584255.449999999</v>
      </c>
      <c r="P166" s="36">
        <f t="shared" si="35"/>
        <v>-70103.850000000093</v>
      </c>
      <c r="Q166" s="36">
        <f t="shared" si="35"/>
        <v>0</v>
      </c>
      <c r="R166" s="36">
        <f t="shared" si="35"/>
        <v>0</v>
      </c>
      <c r="S166" s="36">
        <f t="shared" si="35"/>
        <v>-70103.85000000149</v>
      </c>
    </row>
    <row r="167" spans="1:19" x14ac:dyDescent="0.2">
      <c r="A167" s="29" t="s">
        <v>349</v>
      </c>
      <c r="B167" s="28" t="s">
        <v>350</v>
      </c>
      <c r="C167" s="30">
        <v>860.2</v>
      </c>
      <c r="D167" s="31">
        <v>1435880.69</v>
      </c>
      <c r="E167" s="31">
        <v>2877285.17</v>
      </c>
      <c r="F167" s="31">
        <v>232936</v>
      </c>
      <c r="G167" s="31">
        <f t="shared" si="34"/>
        <v>4546101.8599999994</v>
      </c>
      <c r="H167" s="44">
        <f t="shared" si="36"/>
        <v>1669.2405138339921</v>
      </c>
      <c r="I167" s="44">
        <f t="shared" si="36"/>
        <v>3344.9025459195532</v>
      </c>
      <c r="J167" s="44">
        <f t="shared" si="36"/>
        <v>270.79283887468029</v>
      </c>
      <c r="K167" s="44">
        <f t="shared" si="36"/>
        <v>5284.935898628225</v>
      </c>
      <c r="L167" s="49">
        <v>1505190.25</v>
      </c>
      <c r="M167" s="49">
        <v>2877285.17</v>
      </c>
      <c r="N167" s="49">
        <v>232936</v>
      </c>
      <c r="O167" s="50">
        <v>4615411.42</v>
      </c>
      <c r="P167" s="36">
        <f t="shared" si="35"/>
        <v>69309.560000000056</v>
      </c>
      <c r="Q167" s="36">
        <f t="shared" si="35"/>
        <v>0</v>
      </c>
      <c r="R167" s="36">
        <f t="shared" si="35"/>
        <v>0</v>
      </c>
      <c r="S167" s="36">
        <f t="shared" si="35"/>
        <v>69309.560000000522</v>
      </c>
    </row>
    <row r="168" spans="1:19" x14ac:dyDescent="0.2">
      <c r="A168" s="29" t="s">
        <v>351</v>
      </c>
      <c r="B168" s="28" t="s">
        <v>352</v>
      </c>
      <c r="C168" s="30">
        <v>9304.6</v>
      </c>
      <c r="D168" s="31">
        <v>11891752.550000001</v>
      </c>
      <c r="E168" s="31">
        <v>27567349.300000001</v>
      </c>
      <c r="F168" s="31">
        <v>3209881.41</v>
      </c>
      <c r="G168" s="31">
        <f t="shared" si="34"/>
        <v>42668983.260000005</v>
      </c>
      <c r="H168" s="44">
        <f t="shared" si="36"/>
        <v>1278.0509156761173</v>
      </c>
      <c r="I168" s="44">
        <f t="shared" si="36"/>
        <v>2962.7656535477076</v>
      </c>
      <c r="J168" s="44">
        <f t="shared" si="36"/>
        <v>344.97790447735531</v>
      </c>
      <c r="K168" s="44">
        <f t="shared" si="36"/>
        <v>4585.7944737011803</v>
      </c>
      <c r="L168" s="49">
        <v>10794273.550000001</v>
      </c>
      <c r="M168" s="49">
        <v>26628289.300000001</v>
      </c>
      <c r="N168" s="49">
        <v>3209881.41</v>
      </c>
      <c r="O168" s="50">
        <v>40632444.260000005</v>
      </c>
      <c r="P168" s="36">
        <f t="shared" si="35"/>
        <v>-1097479</v>
      </c>
      <c r="Q168" s="36">
        <f t="shared" si="35"/>
        <v>-939060</v>
      </c>
      <c r="R168" s="36">
        <f t="shared" si="35"/>
        <v>0</v>
      </c>
      <c r="S168" s="36">
        <f t="shared" si="35"/>
        <v>-2036539</v>
      </c>
    </row>
    <row r="169" spans="1:19" x14ac:dyDescent="0.2">
      <c r="A169" s="29" t="s">
        <v>353</v>
      </c>
      <c r="B169" s="28" t="s">
        <v>354</v>
      </c>
      <c r="C169" s="30">
        <v>1615.7</v>
      </c>
      <c r="D169" s="31">
        <v>1395096.43</v>
      </c>
      <c r="E169" s="31">
        <v>5423060.25</v>
      </c>
      <c r="F169" s="31">
        <v>935943.25</v>
      </c>
      <c r="G169" s="31">
        <f t="shared" si="34"/>
        <v>7754099.9299999997</v>
      </c>
      <c r="H169" s="44">
        <f t="shared" si="36"/>
        <v>863.46254255121607</v>
      </c>
      <c r="I169" s="44">
        <f t="shared" si="36"/>
        <v>3356.4772234944603</v>
      </c>
      <c r="J169" s="44">
        <f t="shared" si="36"/>
        <v>579.28034288543665</v>
      </c>
      <c r="K169" s="44">
        <f t="shared" si="36"/>
        <v>4799.2201089311129</v>
      </c>
      <c r="L169" s="49">
        <v>1271499.3700000001</v>
      </c>
      <c r="M169" s="49">
        <v>5423060.25</v>
      </c>
      <c r="N169" s="49">
        <v>935943.25</v>
      </c>
      <c r="O169" s="50">
        <v>7630502.8700000001</v>
      </c>
      <c r="P169" s="36">
        <f t="shared" si="35"/>
        <v>-123597.05999999982</v>
      </c>
      <c r="Q169" s="36">
        <f t="shared" si="35"/>
        <v>0</v>
      </c>
      <c r="R169" s="36">
        <f t="shared" si="35"/>
        <v>0</v>
      </c>
      <c r="S169" s="36">
        <f t="shared" si="35"/>
        <v>-123597.05999999959</v>
      </c>
    </row>
    <row r="170" spans="1:19" x14ac:dyDescent="0.2">
      <c r="A170" s="29" t="s">
        <v>355</v>
      </c>
      <c r="B170" s="28" t="s">
        <v>356</v>
      </c>
      <c r="C170" s="30">
        <v>2506.8000000000002</v>
      </c>
      <c r="D170" s="31">
        <v>1952567.89</v>
      </c>
      <c r="E170" s="31">
        <v>9832898.8099999987</v>
      </c>
      <c r="F170" s="31">
        <v>2004787.31</v>
      </c>
      <c r="G170" s="31">
        <f t="shared" si="34"/>
        <v>13790254.01</v>
      </c>
      <c r="H170" s="44">
        <f t="shared" si="36"/>
        <v>778.90852481250988</v>
      </c>
      <c r="I170" s="44">
        <f t="shared" si="36"/>
        <v>3922.4903502473267</v>
      </c>
      <c r="J170" s="44">
        <f t="shared" si="36"/>
        <v>799.7396322004148</v>
      </c>
      <c r="K170" s="44">
        <f t="shared" si="36"/>
        <v>5501.1385072602516</v>
      </c>
      <c r="L170" s="49">
        <v>2305037.11</v>
      </c>
      <c r="M170" s="49">
        <v>9832898.8100000005</v>
      </c>
      <c r="N170" s="49">
        <v>2004787.31</v>
      </c>
      <c r="O170" s="50">
        <v>14142723.23</v>
      </c>
      <c r="P170" s="36">
        <f t="shared" si="35"/>
        <v>352469.22</v>
      </c>
      <c r="Q170" s="36">
        <f t="shared" si="35"/>
        <v>0</v>
      </c>
      <c r="R170" s="36">
        <f t="shared" si="35"/>
        <v>0</v>
      </c>
      <c r="S170" s="36">
        <f t="shared" si="35"/>
        <v>352469.22000000067</v>
      </c>
    </row>
    <row r="171" spans="1:19" x14ac:dyDescent="0.2">
      <c r="A171" s="29" t="s">
        <v>357</v>
      </c>
      <c r="B171" s="28" t="s">
        <v>358</v>
      </c>
      <c r="C171" s="30">
        <v>1912.2</v>
      </c>
      <c r="D171" s="31">
        <v>2579089.2999999998</v>
      </c>
      <c r="E171" s="31">
        <v>6213902.1400000006</v>
      </c>
      <c r="F171" s="31">
        <v>703283</v>
      </c>
      <c r="G171" s="31">
        <f t="shared" si="34"/>
        <v>9496274.4400000013</v>
      </c>
      <c r="H171" s="44">
        <f t="shared" si="36"/>
        <v>1348.7549942474636</v>
      </c>
      <c r="I171" s="44">
        <f t="shared" si="36"/>
        <v>3249.6089007426003</v>
      </c>
      <c r="J171" s="44">
        <f t="shared" si="36"/>
        <v>367.78736533835371</v>
      </c>
      <c r="K171" s="44">
        <f t="shared" si="36"/>
        <v>4966.1512603284182</v>
      </c>
      <c r="L171" s="49">
        <v>2580628.2999999998</v>
      </c>
      <c r="M171" s="49">
        <v>6213902.1399999997</v>
      </c>
      <c r="N171" s="49">
        <v>703283</v>
      </c>
      <c r="O171" s="50">
        <v>9497813.4399999995</v>
      </c>
      <c r="P171" s="36">
        <f t="shared" si="35"/>
        <v>1539</v>
      </c>
      <c r="Q171" s="36">
        <f t="shared" si="35"/>
        <v>0</v>
      </c>
      <c r="R171" s="36">
        <f t="shared" si="35"/>
        <v>0</v>
      </c>
      <c r="S171" s="36">
        <f t="shared" si="35"/>
        <v>1538.9999999981374</v>
      </c>
    </row>
    <row r="172" spans="1:19" x14ac:dyDescent="0.2">
      <c r="A172" s="29" t="s">
        <v>359</v>
      </c>
      <c r="B172" s="28" t="s">
        <v>360</v>
      </c>
      <c r="C172" s="30">
        <v>181.2</v>
      </c>
      <c r="D172" s="31">
        <v>151561.76999999999</v>
      </c>
      <c r="E172" s="31">
        <v>879672.75</v>
      </c>
      <c r="F172" s="31">
        <v>102145.86</v>
      </c>
      <c r="G172" s="31">
        <f t="shared" si="34"/>
        <v>1133380.3800000001</v>
      </c>
      <c r="H172" s="44">
        <f t="shared" si="36"/>
        <v>836.43360927152321</v>
      </c>
      <c r="I172" s="44">
        <f t="shared" si="36"/>
        <v>4854.7061258278145</v>
      </c>
      <c r="J172" s="44">
        <f t="shared" si="36"/>
        <v>563.71887417218545</v>
      </c>
      <c r="K172" s="44">
        <f t="shared" si="36"/>
        <v>6254.8586092715241</v>
      </c>
      <c r="L172" s="49">
        <v>135233.91</v>
      </c>
      <c r="M172" s="49">
        <v>879672.75</v>
      </c>
      <c r="N172" s="49">
        <v>102145.86</v>
      </c>
      <c r="O172" s="50">
        <v>1117052.52</v>
      </c>
      <c r="P172" s="36">
        <f t="shared" si="35"/>
        <v>-16327.859999999986</v>
      </c>
      <c r="Q172" s="36">
        <f t="shared" si="35"/>
        <v>0</v>
      </c>
      <c r="R172" s="36">
        <f t="shared" si="35"/>
        <v>0</v>
      </c>
      <c r="S172" s="36">
        <f t="shared" si="35"/>
        <v>-16327.860000000102</v>
      </c>
    </row>
    <row r="173" spans="1:19" x14ac:dyDescent="0.2">
      <c r="A173" s="29" t="s">
        <v>361</v>
      </c>
      <c r="B173" s="28" t="s">
        <v>362</v>
      </c>
      <c r="C173" s="30">
        <v>3666.9</v>
      </c>
      <c r="D173" s="31">
        <v>2385654.31</v>
      </c>
      <c r="E173" s="31">
        <v>15684820.09</v>
      </c>
      <c r="F173" s="31">
        <v>2820776.95</v>
      </c>
      <c r="G173" s="31">
        <f t="shared" ref="G173:G177" si="37">SUM(D173:F173)</f>
        <v>20891251.349999998</v>
      </c>
      <c r="H173" s="44">
        <f t="shared" si="36"/>
        <v>650.59159235321385</v>
      </c>
      <c r="I173" s="44">
        <f t="shared" si="36"/>
        <v>4277.4060077995036</v>
      </c>
      <c r="J173" s="44">
        <f t="shared" si="36"/>
        <v>769.25385202759833</v>
      </c>
      <c r="K173" s="44">
        <f t="shared" si="36"/>
        <v>5697.251452180315</v>
      </c>
      <c r="L173" s="49">
        <v>2230892.4</v>
      </c>
      <c r="M173" s="49">
        <v>15684820.09</v>
      </c>
      <c r="N173" s="49">
        <v>2820776.95</v>
      </c>
      <c r="O173" s="50">
        <v>20736489.439999998</v>
      </c>
      <c r="P173" s="36">
        <f t="shared" si="35"/>
        <v>-154761.91000000015</v>
      </c>
      <c r="Q173" s="36">
        <f t="shared" si="35"/>
        <v>0</v>
      </c>
      <c r="R173" s="36">
        <f t="shared" si="35"/>
        <v>0</v>
      </c>
      <c r="S173" s="36">
        <f t="shared" si="35"/>
        <v>-154761.91000000015</v>
      </c>
    </row>
    <row r="174" spans="1:19" x14ac:dyDescent="0.2">
      <c r="A174" s="29" t="s">
        <v>363</v>
      </c>
      <c r="B174" s="28" t="s">
        <v>364</v>
      </c>
      <c r="C174" s="30">
        <v>846.1</v>
      </c>
      <c r="D174" s="31">
        <v>779529.83</v>
      </c>
      <c r="E174" s="31">
        <v>3213223.8</v>
      </c>
      <c r="F174" s="31">
        <v>552936.27</v>
      </c>
      <c r="G174" s="31">
        <f t="shared" si="37"/>
        <v>4545689.9000000004</v>
      </c>
      <c r="H174" s="44">
        <f t="shared" si="36"/>
        <v>921.3211558917385</v>
      </c>
      <c r="I174" s="44">
        <f t="shared" si="36"/>
        <v>3797.6879801441905</v>
      </c>
      <c r="J174" s="44">
        <f t="shared" si="36"/>
        <v>653.51172438246067</v>
      </c>
      <c r="K174" s="44">
        <f t="shared" si="36"/>
        <v>5372.5208604183908</v>
      </c>
      <c r="L174" s="49">
        <v>779529.83</v>
      </c>
      <c r="M174" s="49">
        <v>3213223.8</v>
      </c>
      <c r="N174" s="49">
        <v>552936.27</v>
      </c>
      <c r="O174" s="50">
        <v>4545689.9000000004</v>
      </c>
      <c r="P174" s="36">
        <f t="shared" si="35"/>
        <v>0</v>
      </c>
      <c r="Q174" s="36">
        <f t="shared" si="35"/>
        <v>0</v>
      </c>
      <c r="R174" s="36">
        <f t="shared" si="35"/>
        <v>0</v>
      </c>
      <c r="S174" s="36">
        <f t="shared" si="35"/>
        <v>0</v>
      </c>
    </row>
    <row r="175" spans="1:19" x14ac:dyDescent="0.2">
      <c r="A175" s="29" t="s">
        <v>365</v>
      </c>
      <c r="B175" s="28" t="s">
        <v>366</v>
      </c>
      <c r="C175" s="30">
        <v>607.1</v>
      </c>
      <c r="D175" s="31">
        <v>753572.92</v>
      </c>
      <c r="E175" s="31">
        <v>2006316.85</v>
      </c>
      <c r="F175" s="31">
        <v>686623</v>
      </c>
      <c r="G175" s="31">
        <f t="shared" si="37"/>
        <v>3446512.77</v>
      </c>
      <c r="H175" s="44">
        <f t="shared" si="36"/>
        <v>1241.2665458738263</v>
      </c>
      <c r="I175" s="44">
        <f t="shared" si="36"/>
        <v>3304.7551474221709</v>
      </c>
      <c r="J175" s="44">
        <f t="shared" si="36"/>
        <v>1130.9883050568276</v>
      </c>
      <c r="K175" s="44">
        <f t="shared" si="36"/>
        <v>5677.0099983528244</v>
      </c>
      <c r="L175" s="49">
        <v>840447.11</v>
      </c>
      <c r="M175" s="49">
        <v>1989451.85</v>
      </c>
      <c r="N175" s="49">
        <v>686623</v>
      </c>
      <c r="O175" s="50">
        <v>3516521.96</v>
      </c>
      <c r="P175" s="36">
        <f t="shared" si="35"/>
        <v>86874.189999999944</v>
      </c>
      <c r="Q175" s="36">
        <f t="shared" si="35"/>
        <v>-16865</v>
      </c>
      <c r="R175" s="36">
        <f t="shared" si="35"/>
        <v>0</v>
      </c>
      <c r="S175" s="36">
        <f t="shared" si="35"/>
        <v>70009.189999999944</v>
      </c>
    </row>
    <row r="176" spans="1:19" x14ac:dyDescent="0.2">
      <c r="A176" s="29" t="s">
        <v>367</v>
      </c>
      <c r="B176" s="28" t="s">
        <v>368</v>
      </c>
      <c r="C176" s="30">
        <v>1269.3</v>
      </c>
      <c r="D176" s="31">
        <v>559737.85</v>
      </c>
      <c r="E176" s="31">
        <v>5748521.0600000015</v>
      </c>
      <c r="F176" s="31">
        <v>1070848.05</v>
      </c>
      <c r="G176" s="31">
        <f t="shared" si="37"/>
        <v>7379106.9600000009</v>
      </c>
      <c r="H176" s="44">
        <f t="shared" si="36"/>
        <v>440.98152525013785</v>
      </c>
      <c r="I176" s="44">
        <f t="shared" si="36"/>
        <v>4528.8907744426078</v>
      </c>
      <c r="J176" s="44">
        <f t="shared" si="36"/>
        <v>843.65244623020567</v>
      </c>
      <c r="K176" s="44">
        <f t="shared" si="36"/>
        <v>5813.5247459229504</v>
      </c>
      <c r="L176" s="49">
        <v>520164.27</v>
      </c>
      <c r="M176" s="49">
        <v>5816976.0599999996</v>
      </c>
      <c r="N176" s="49">
        <v>1070848.05</v>
      </c>
      <c r="O176" s="50">
        <v>7407988.3799999999</v>
      </c>
      <c r="P176" s="36">
        <f t="shared" si="35"/>
        <v>-39573.579999999958</v>
      </c>
      <c r="Q176" s="36">
        <f t="shared" si="35"/>
        <v>68454.999999998137</v>
      </c>
      <c r="R176" s="36">
        <f t="shared" si="35"/>
        <v>0</v>
      </c>
      <c r="S176" s="36">
        <f t="shared" si="35"/>
        <v>28881.419999998994</v>
      </c>
    </row>
    <row r="177" spans="1:19" x14ac:dyDescent="0.2">
      <c r="A177" s="29" t="s">
        <v>369</v>
      </c>
      <c r="B177" s="28" t="s">
        <v>370</v>
      </c>
      <c r="C177" s="30">
        <v>3392.5</v>
      </c>
      <c r="D177" s="31">
        <v>5739954.4699999997</v>
      </c>
      <c r="E177" s="31">
        <v>8833972.540000001</v>
      </c>
      <c r="F177" s="31">
        <v>1198119.51</v>
      </c>
      <c r="G177" s="31">
        <f t="shared" si="37"/>
        <v>15772046.520000001</v>
      </c>
      <c r="H177" s="44">
        <f t="shared" si="36"/>
        <v>1691.9541547531319</v>
      </c>
      <c r="I177" s="44">
        <f t="shared" si="36"/>
        <v>2603.9712719233607</v>
      </c>
      <c r="J177" s="44">
        <f t="shared" si="36"/>
        <v>353.16713633014001</v>
      </c>
      <c r="K177" s="44">
        <f t="shared" si="36"/>
        <v>4649.0925630066331</v>
      </c>
      <c r="L177" s="49">
        <v>5739954.4699999997</v>
      </c>
      <c r="M177" s="49">
        <v>8833972.5399999991</v>
      </c>
      <c r="N177" s="49">
        <v>1198119.51</v>
      </c>
      <c r="O177" s="50">
        <v>15772046.519999998</v>
      </c>
      <c r="P177" s="36">
        <f t="shared" si="35"/>
        <v>0</v>
      </c>
      <c r="Q177" s="36">
        <f t="shared" si="35"/>
        <v>0</v>
      </c>
      <c r="R177" s="36">
        <f t="shared" si="35"/>
        <v>0</v>
      </c>
      <c r="S177" s="36">
        <f t="shared" si="35"/>
        <v>0</v>
      </c>
    </row>
    <row r="178" spans="1:19" ht="12.6" x14ac:dyDescent="0.25">
      <c r="B178" s="33" t="s">
        <v>371</v>
      </c>
      <c r="C178" s="34">
        <f t="shared" ref="C178:G178" si="38">SUM(C2:C177)</f>
        <v>572951.70000000007</v>
      </c>
      <c r="D178" s="35">
        <f t="shared" si="38"/>
        <v>826332655.60000002</v>
      </c>
      <c r="E178" s="35">
        <f t="shared" si="38"/>
        <v>1859008692.0499988</v>
      </c>
      <c r="F178" s="35">
        <f t="shared" si="38"/>
        <v>318183141.04999989</v>
      </c>
      <c r="G178" s="35">
        <f t="shared" si="38"/>
        <v>3003524488.7000008</v>
      </c>
      <c r="H178" s="44">
        <f t="shared" si="36"/>
        <v>1442.2378982381933</v>
      </c>
      <c r="I178" s="44">
        <f t="shared" si="36"/>
        <v>3244.6167662125767</v>
      </c>
      <c r="J178" s="44">
        <f t="shared" si="36"/>
        <v>555.34025128121596</v>
      </c>
      <c r="K178" s="44">
        <f t="shared" si="36"/>
        <v>5242.1949157319896</v>
      </c>
      <c r="L178" s="49">
        <v>833892678.83000016</v>
      </c>
      <c r="M178" s="49">
        <v>1857230585.4899988</v>
      </c>
      <c r="N178" s="49">
        <v>318183141.04999989</v>
      </c>
      <c r="O178" s="50">
        <v>3009306405.3699985</v>
      </c>
      <c r="P178" s="36">
        <f t="shared" si="35"/>
        <v>7560023.2300001383</v>
      </c>
      <c r="Q178" s="36">
        <f t="shared" si="35"/>
        <v>-1778106.5599999428</v>
      </c>
      <c r="R178" s="36">
        <f t="shared" si="35"/>
        <v>0</v>
      </c>
      <c r="S178" s="36">
        <f t="shared" si="35"/>
        <v>5781916.6699976921</v>
      </c>
    </row>
    <row r="179" spans="1:19" x14ac:dyDescent="0.2">
      <c r="B179" s="32" t="s">
        <v>372</v>
      </c>
      <c r="C179" s="32"/>
      <c r="D179" s="36">
        <f>D178/$C$178</f>
        <v>1442.2378982381933</v>
      </c>
      <c r="E179" s="36">
        <f t="shared" ref="E179:G179" si="39">E178/$C$178</f>
        <v>3244.6167662125767</v>
      </c>
      <c r="F179" s="36">
        <f t="shared" si="39"/>
        <v>555.34025128121596</v>
      </c>
      <c r="G179" s="36">
        <f t="shared" si="39"/>
        <v>5242.1949157319896</v>
      </c>
      <c r="H179" s="44"/>
      <c r="I179" s="44"/>
      <c r="J179" s="44"/>
      <c r="K179" s="44"/>
    </row>
    <row r="180" spans="1:19" x14ac:dyDescent="0.2">
      <c r="B180" s="32" t="s">
        <v>373</v>
      </c>
      <c r="C180" s="42"/>
      <c r="D180" s="43">
        <f>D178/$G$178</f>
        <v>0.27512099825017811</v>
      </c>
      <c r="E180" s="43">
        <f t="shared" ref="E180:G180" si="40">E178/$G$178</f>
        <v>0.61894241217078383</v>
      </c>
      <c r="F180" s="43">
        <f t="shared" si="40"/>
        <v>0.10593658957903732</v>
      </c>
      <c r="G180" s="43">
        <f t="shared" si="40"/>
        <v>1</v>
      </c>
      <c r="H180" s="44"/>
      <c r="I180" s="44"/>
      <c r="J180" s="44"/>
      <c r="K180" s="44"/>
    </row>
    <row r="181" spans="1:19" x14ac:dyDescent="0.2">
      <c r="B181" s="32"/>
      <c r="C181" s="32"/>
      <c r="D181" s="32"/>
      <c r="E181" s="32"/>
      <c r="F181" s="32"/>
      <c r="G181" s="32">
        <f>SUM(D180:F180)</f>
        <v>0.99999999999999922</v>
      </c>
    </row>
    <row r="182" spans="1:19" x14ac:dyDescent="0.2">
      <c r="B182" s="32"/>
      <c r="G182" s="31"/>
    </row>
    <row r="183" spans="1:19" x14ac:dyDescent="0.2">
      <c r="B183" s="32"/>
      <c r="G183" s="31"/>
    </row>
    <row r="184" spans="1:19" x14ac:dyDescent="0.2">
      <c r="B184" s="32"/>
      <c r="G184" s="31"/>
    </row>
    <row r="185" spans="1:19" x14ac:dyDescent="0.2">
      <c r="G185" s="31"/>
    </row>
    <row r="186" spans="1:19" x14ac:dyDescent="0.2">
      <c r="G186" s="31"/>
    </row>
    <row r="187" spans="1:19" x14ac:dyDescent="0.2">
      <c r="G187" s="31"/>
    </row>
    <row r="188" spans="1:19" x14ac:dyDescent="0.2">
      <c r="G188" s="31"/>
    </row>
    <row r="189" spans="1:19" x14ac:dyDescent="0.2">
      <c r="G189" s="31"/>
    </row>
    <row r="190" spans="1:19" x14ac:dyDescent="0.2">
      <c r="G190" s="31"/>
    </row>
    <row r="191" spans="1:19" x14ac:dyDescent="0.2">
      <c r="G191" s="31"/>
    </row>
    <row r="192" spans="1:19" x14ac:dyDescent="0.2">
      <c r="G192" s="31"/>
    </row>
    <row r="193" spans="4:7" x14ac:dyDescent="0.2">
      <c r="D193" s="31"/>
      <c r="G193" s="31"/>
    </row>
    <row r="194" spans="4:7" x14ac:dyDescent="0.2">
      <c r="G194" s="31"/>
    </row>
    <row r="195" spans="4:7" x14ac:dyDescent="0.2">
      <c r="G195" s="31"/>
    </row>
    <row r="196" spans="4:7" x14ac:dyDescent="0.2">
      <c r="G196" s="31"/>
    </row>
    <row r="197" spans="4:7" x14ac:dyDescent="0.2">
      <c r="D197" s="31"/>
      <c r="G197" s="31"/>
    </row>
    <row r="264" spans="4:4" x14ac:dyDescent="0.2">
      <c r="D264" s="31"/>
    </row>
    <row r="265" spans="4:4" x14ac:dyDescent="0.2">
      <c r="D265" s="31"/>
    </row>
    <row r="266" spans="4:4" x14ac:dyDescent="0.2">
      <c r="D266" s="31"/>
    </row>
    <row r="267" spans="4:4" x14ac:dyDescent="0.2">
      <c r="D267" s="31"/>
    </row>
    <row r="268" spans="4:4" x14ac:dyDescent="0.2">
      <c r="D268" s="31"/>
    </row>
    <row r="269" spans="4:4" x14ac:dyDescent="0.2">
      <c r="D269" s="31"/>
    </row>
    <row r="270" spans="4:4" x14ac:dyDescent="0.2">
      <c r="D270" s="31"/>
    </row>
    <row r="271" spans="4:4" x14ac:dyDescent="0.2">
      <c r="D271" s="31"/>
    </row>
    <row r="272" spans="4:4" x14ac:dyDescent="0.2">
      <c r="D272" s="31"/>
    </row>
    <row r="273" spans="4:4" x14ac:dyDescent="0.2">
      <c r="D273" s="31"/>
    </row>
    <row r="274" spans="4:4" x14ac:dyDescent="0.2">
      <c r="D274" s="31"/>
    </row>
    <row r="275" spans="4:4" x14ac:dyDescent="0.2">
      <c r="D275" s="31"/>
    </row>
  </sheetData>
  <printOptions horizontalCentered="1"/>
  <pageMargins left="0.25" right="0.25" top="1" bottom="1" header="0.5" footer="0.5"/>
  <pageSetup fitToHeight="6" orientation="portrait" horizontalDpi="4294967292" verticalDpi="4294967292" r:id="rId1"/>
  <headerFooter alignWithMargins="0">
    <oddHeader>&amp;L&amp;D&amp;C&amp;"Courier,Bold"&amp;12 1994-95  REVENUE RECEIPTS&amp;R&amp;F</oddHeader>
    <oddFooter>&amp;LKDE-Division of Finance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182"/>
  <sheetViews>
    <sheetView topLeftCell="E1" workbookViewId="0">
      <pane xSplit="2" ySplit="2" topLeftCell="W3" activePane="bottomRight" state="frozen"/>
      <selection activeCell="E1" sqref="E1"/>
      <selection pane="topRight" activeCell="G1" sqref="G1"/>
      <selection pane="bottomLeft" activeCell="E3" sqref="E3"/>
      <selection pane="bottomRight" activeCell="AE179" sqref="AE179"/>
    </sheetView>
  </sheetViews>
  <sheetFormatPr defaultColWidth="8" defaultRowHeight="13.2" x14ac:dyDescent="0.25"/>
  <cols>
    <col min="1" max="1" width="7.109375" hidden="1" customWidth="1"/>
    <col min="2" max="2" width="7.77734375" style="26" hidden="1" customWidth="1"/>
    <col min="3" max="3" width="3.88671875" style="2" hidden="1" customWidth="1"/>
    <col min="4" max="4" width="3" style="1" hidden="1" customWidth="1"/>
    <col min="5" max="5" width="7.88671875" style="1" customWidth="1"/>
    <col min="6" max="6" width="18.88671875" style="1" customWidth="1"/>
    <col min="7" max="7" width="12.88671875" style="3" hidden="1" customWidth="1"/>
    <col min="8" max="8" width="14.88671875" style="3" hidden="1" customWidth="1"/>
    <col min="9" max="9" width="11.88671875" style="3" hidden="1" customWidth="1"/>
    <col min="10" max="10" width="14.88671875" style="3" hidden="1" customWidth="1"/>
    <col min="11" max="11" width="12.88671875" style="3" hidden="1" customWidth="1"/>
    <col min="12" max="13" width="14.88671875" style="3" hidden="1" customWidth="1"/>
    <col min="14" max="14" width="12.44140625" style="3" hidden="1" customWidth="1"/>
    <col min="15" max="15" width="14.88671875" style="3" hidden="1" customWidth="1"/>
    <col min="16" max="17" width="11.88671875" style="3" hidden="1" customWidth="1"/>
    <col min="18" max="19" width="12.88671875" style="3" hidden="1" customWidth="1"/>
    <col min="20" max="20" width="11.88671875" style="3" hidden="1" customWidth="1"/>
    <col min="21" max="21" width="12.88671875" style="3" hidden="1" customWidth="1"/>
    <col min="22" max="22" width="13" style="46" hidden="1" customWidth="1"/>
    <col min="23" max="23" width="14.88671875" style="3" customWidth="1"/>
    <col min="24" max="24" width="11.88671875" style="3" hidden="1" customWidth="1"/>
    <col min="25" max="25" width="10.88671875" style="3" hidden="1" customWidth="1"/>
    <col min="26" max="26" width="11.88671875" style="3" hidden="1" customWidth="1"/>
    <col min="27" max="27" width="10.88671875" style="3" hidden="1" customWidth="1"/>
    <col min="28" max="28" width="14.88671875" style="3" hidden="1" customWidth="1"/>
    <col min="29" max="29" width="12.88671875" style="3" hidden="1" customWidth="1"/>
    <col min="30" max="30" width="12.88671875" hidden="1" customWidth="1"/>
    <col min="31" max="31" width="14.88671875" style="3" customWidth="1"/>
    <col min="32" max="32" width="6.88671875" style="3" hidden="1" customWidth="1"/>
    <col min="33" max="34" width="7.109375" style="3" hidden="1" customWidth="1"/>
    <col min="35" max="37" width="6.88671875" style="3" hidden="1" customWidth="1"/>
    <col min="38" max="38" width="7.109375" style="3" hidden="1" customWidth="1"/>
    <col min="39" max="39" width="12.88671875" style="13" hidden="1" customWidth="1"/>
    <col min="40" max="40" width="10" style="13" hidden="1" customWidth="1"/>
    <col min="41" max="41" width="10.6640625" style="13" hidden="1" customWidth="1"/>
    <col min="42" max="46" width="8" style="13" hidden="1" customWidth="1"/>
    <col min="47" max="47" width="10" style="13" customWidth="1"/>
    <col min="48" max="49" width="8" style="13" hidden="1" customWidth="1"/>
    <col min="50" max="50" width="10" style="13" hidden="1" customWidth="1"/>
    <col min="51" max="51" width="8" style="13" hidden="1" customWidth="1"/>
    <col min="52" max="52" width="7.6640625" style="13" hidden="1" customWidth="1"/>
    <col min="53" max="53" width="9.44140625" style="13" hidden="1" customWidth="1"/>
    <col min="54" max="54" width="10.21875" style="13" customWidth="1"/>
    <col min="55" max="16384" width="8" style="2"/>
  </cols>
  <sheetData>
    <row r="1" spans="1:235" s="9" customFormat="1" ht="93" thickBot="1" x14ac:dyDescent="0.3">
      <c r="A1" s="23" t="s">
        <v>374</v>
      </c>
      <c r="B1" s="25" t="s">
        <v>375</v>
      </c>
      <c r="C1" s="15" t="s">
        <v>376</v>
      </c>
      <c r="D1" s="16" t="s">
        <v>377</v>
      </c>
      <c r="E1" s="16" t="s">
        <v>0</v>
      </c>
      <c r="F1" s="16" t="s">
        <v>378</v>
      </c>
      <c r="G1" s="17" t="s">
        <v>379</v>
      </c>
      <c r="H1" s="17" t="s">
        <v>380</v>
      </c>
      <c r="I1" s="17" t="s">
        <v>381</v>
      </c>
      <c r="J1" s="17" t="s">
        <v>382</v>
      </c>
      <c r="K1" s="17" t="s">
        <v>383</v>
      </c>
      <c r="L1" s="17" t="s">
        <v>384</v>
      </c>
      <c r="M1" s="17" t="s">
        <v>385</v>
      </c>
      <c r="N1" s="17" t="s">
        <v>386</v>
      </c>
      <c r="O1" s="17" t="s">
        <v>387</v>
      </c>
      <c r="P1" s="17" t="s">
        <v>388</v>
      </c>
      <c r="Q1" s="17" t="s">
        <v>389</v>
      </c>
      <c r="R1" s="17" t="s">
        <v>390</v>
      </c>
      <c r="S1" s="17" t="s">
        <v>391</v>
      </c>
      <c r="T1" s="17" t="s">
        <v>392</v>
      </c>
      <c r="U1" s="17" t="s">
        <v>393</v>
      </c>
      <c r="V1" s="45" t="s">
        <v>394</v>
      </c>
      <c r="W1" s="17" t="s">
        <v>395</v>
      </c>
      <c r="X1" s="17" t="s">
        <v>396</v>
      </c>
      <c r="Y1" s="17" t="s">
        <v>397</v>
      </c>
      <c r="Z1" s="17" t="s">
        <v>398</v>
      </c>
      <c r="AA1" s="17" t="s">
        <v>399</v>
      </c>
      <c r="AB1" s="17" t="s">
        <v>400</v>
      </c>
      <c r="AC1" s="17" t="s">
        <v>401</v>
      </c>
      <c r="AD1"/>
      <c r="AE1" s="17" t="s">
        <v>402</v>
      </c>
      <c r="AF1" s="17" t="s">
        <v>379</v>
      </c>
      <c r="AG1" s="17" t="s">
        <v>380</v>
      </c>
      <c r="AH1" s="17" t="s">
        <v>381</v>
      </c>
      <c r="AI1" s="17" t="s">
        <v>382</v>
      </c>
      <c r="AJ1" s="17" t="s">
        <v>383</v>
      </c>
      <c r="AK1" s="17" t="s">
        <v>384</v>
      </c>
      <c r="AL1" s="17" t="s">
        <v>385</v>
      </c>
      <c r="AM1" s="18" t="s">
        <v>386</v>
      </c>
      <c r="AN1" s="18" t="s">
        <v>387</v>
      </c>
      <c r="AO1" s="18" t="s">
        <v>388</v>
      </c>
      <c r="AP1" s="18" t="s">
        <v>389</v>
      </c>
      <c r="AQ1" s="18" t="s">
        <v>390</v>
      </c>
      <c r="AR1" s="18" t="s">
        <v>391</v>
      </c>
      <c r="AS1" s="18" t="s">
        <v>392</v>
      </c>
      <c r="AT1" s="18" t="s">
        <v>393</v>
      </c>
      <c r="AU1" s="18" t="s">
        <v>403</v>
      </c>
      <c r="AV1" s="18" t="s">
        <v>396</v>
      </c>
      <c r="AW1" s="18" t="s">
        <v>397</v>
      </c>
      <c r="AX1" s="18" t="s">
        <v>398</v>
      </c>
      <c r="AY1" s="18" t="s">
        <v>399</v>
      </c>
      <c r="AZ1" s="18" t="s">
        <v>400</v>
      </c>
      <c r="BA1" s="18" t="s">
        <v>401</v>
      </c>
      <c r="BB1" s="18" t="s">
        <v>404</v>
      </c>
    </row>
    <row r="2" spans="1:235" s="7" customFormat="1" ht="49.2" hidden="1" thickBot="1" x14ac:dyDescent="0.3">
      <c r="A2" s="23"/>
      <c r="B2" s="25"/>
      <c r="C2" s="19"/>
      <c r="D2" s="20" t="s">
        <v>377</v>
      </c>
      <c r="E2" s="20" t="s">
        <v>0</v>
      </c>
      <c r="F2" s="20" t="s">
        <v>1</v>
      </c>
      <c r="G2" s="21" t="s">
        <v>405</v>
      </c>
      <c r="H2" s="21" t="s">
        <v>406</v>
      </c>
      <c r="I2" s="21" t="s">
        <v>407</v>
      </c>
      <c r="J2" s="21" t="s">
        <v>408</v>
      </c>
      <c r="K2" s="21" t="s">
        <v>409</v>
      </c>
      <c r="L2" s="21" t="s">
        <v>410</v>
      </c>
      <c r="M2" s="21" t="s">
        <v>411</v>
      </c>
      <c r="N2" s="21" t="s">
        <v>412</v>
      </c>
      <c r="O2" s="21" t="s">
        <v>413</v>
      </c>
      <c r="P2" s="21" t="s">
        <v>414</v>
      </c>
      <c r="Q2" s="21" t="s">
        <v>415</v>
      </c>
      <c r="R2" s="21" t="s">
        <v>416</v>
      </c>
      <c r="S2" s="21" t="s">
        <v>417</v>
      </c>
      <c r="T2" s="21" t="s">
        <v>418</v>
      </c>
      <c r="U2" s="21" t="s">
        <v>419</v>
      </c>
      <c r="V2" s="48"/>
      <c r="W2" s="21" t="s">
        <v>420</v>
      </c>
      <c r="X2" s="21" t="s">
        <v>421</v>
      </c>
      <c r="Y2" s="21" t="s">
        <v>422</v>
      </c>
      <c r="Z2" s="21" t="s">
        <v>423</v>
      </c>
      <c r="AA2" s="21" t="s">
        <v>424</v>
      </c>
      <c r="AB2" s="21" t="s">
        <v>425</v>
      </c>
      <c r="AC2" s="21" t="s">
        <v>426</v>
      </c>
      <c r="AD2"/>
      <c r="AE2" s="21" t="s">
        <v>427</v>
      </c>
      <c r="AF2" s="21" t="s">
        <v>428</v>
      </c>
      <c r="AG2" s="21" t="s">
        <v>429</v>
      </c>
      <c r="AH2" s="21" t="s">
        <v>430</v>
      </c>
      <c r="AI2" s="21" t="s">
        <v>431</v>
      </c>
      <c r="AJ2" s="21" t="s">
        <v>432</v>
      </c>
      <c r="AK2" s="21" t="s">
        <v>433</v>
      </c>
      <c r="AL2" s="21" t="s">
        <v>434</v>
      </c>
      <c r="AM2" s="22" t="s">
        <v>435</v>
      </c>
      <c r="AN2" s="22" t="s">
        <v>436</v>
      </c>
      <c r="AO2" s="22" t="s">
        <v>437</v>
      </c>
      <c r="AP2" s="22" t="s">
        <v>438</v>
      </c>
      <c r="AQ2" s="22" t="s">
        <v>439</v>
      </c>
      <c r="AR2" s="22" t="s">
        <v>440</v>
      </c>
      <c r="AS2" s="22" t="s">
        <v>441</v>
      </c>
      <c r="AT2" s="22" t="s">
        <v>442</v>
      </c>
      <c r="AU2" s="22" t="s">
        <v>443</v>
      </c>
      <c r="AV2" s="22" t="s">
        <v>444</v>
      </c>
      <c r="AW2" s="22" t="s">
        <v>445</v>
      </c>
      <c r="AX2" s="22" t="s">
        <v>446</v>
      </c>
      <c r="AY2" s="22" t="s">
        <v>447</v>
      </c>
      <c r="AZ2" s="22" t="s">
        <v>448</v>
      </c>
      <c r="BA2" s="22" t="s">
        <v>449</v>
      </c>
      <c r="BB2" s="22" t="s">
        <v>450</v>
      </c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</row>
    <row r="3" spans="1:235" x14ac:dyDescent="0.25">
      <c r="A3" s="24">
        <v>0</v>
      </c>
      <c r="B3" s="26" t="s">
        <v>19</v>
      </c>
      <c r="C3" s="11">
        <v>1</v>
      </c>
      <c r="D3" s="12" t="s">
        <v>451</v>
      </c>
      <c r="E3" s="12" t="s">
        <v>19</v>
      </c>
      <c r="F3" s="12" t="s">
        <v>20</v>
      </c>
      <c r="G3" s="27">
        <v>47335.57</v>
      </c>
      <c r="H3" s="27">
        <v>10416870.99</v>
      </c>
      <c r="I3" s="27">
        <v>75167.59</v>
      </c>
      <c r="J3" s="27">
        <v>10492038.58</v>
      </c>
      <c r="K3" s="27">
        <v>3118747.78</v>
      </c>
      <c r="L3" s="27">
        <v>13610786.359999999</v>
      </c>
      <c r="M3" s="27">
        <v>13658121.93</v>
      </c>
      <c r="N3" s="27">
        <v>323995.76</v>
      </c>
      <c r="O3" s="27">
        <v>7531772.3499999996</v>
      </c>
      <c r="P3" s="27">
        <v>64200.33</v>
      </c>
      <c r="Q3" s="27">
        <v>51299.71</v>
      </c>
      <c r="R3" s="27">
        <v>822977.41</v>
      </c>
      <c r="S3" s="27">
        <v>580698.57999999996</v>
      </c>
      <c r="T3" s="27">
        <v>290606.06</v>
      </c>
      <c r="U3" s="27">
        <v>462173.76</v>
      </c>
      <c r="V3" s="46">
        <v>10127723.960000001</v>
      </c>
      <c r="W3" s="27">
        <f t="shared" ref="W3:W34" si="0">V3</f>
        <v>10127723.960000001</v>
      </c>
      <c r="X3" s="27">
        <v>9350.7999999999993</v>
      </c>
      <c r="Y3" s="27">
        <v>4110.34</v>
      </c>
      <c r="Z3" s="27">
        <v>177839.57</v>
      </c>
      <c r="AA3" s="27">
        <v>0</v>
      </c>
      <c r="AB3" s="27">
        <v>10319024.67</v>
      </c>
      <c r="AC3" s="27">
        <v>3068444.94</v>
      </c>
      <c r="AD3">
        <v>13387469.609999999</v>
      </c>
      <c r="AE3" s="27">
        <f t="shared" ref="AE3:AE34" si="1">AD3</f>
        <v>13387469.609999999</v>
      </c>
      <c r="AF3" s="10">
        <f>G3/'REV95'!$C2</f>
        <v>19.90478533282873</v>
      </c>
      <c r="AG3" s="10">
        <f>H3/'REV95'!$C2</f>
        <v>4380.3334552794249</v>
      </c>
      <c r="AH3" s="10">
        <f>I3/'REV95'!$C2</f>
        <v>31.608254488877677</v>
      </c>
      <c r="AI3" s="10">
        <f>J3/'REV95'!$C2</f>
        <v>4411.9417097683026</v>
      </c>
      <c r="AJ3" s="10">
        <f>K3/'REV95'!$C2</f>
        <v>1311.4451789243512</v>
      </c>
      <c r="AK3" s="10">
        <f>L3/'REV95'!$C2</f>
        <v>5723.3868886926539</v>
      </c>
      <c r="AL3" s="10">
        <f>M3/'REV95'!$C2</f>
        <v>5743.2916740254823</v>
      </c>
      <c r="AM3" s="14">
        <f>N3/'REV95'!C2</f>
        <v>136.24143644085615</v>
      </c>
      <c r="AN3" s="14">
        <f>O3/'REV95'!C2</f>
        <v>3167.1386190656408</v>
      </c>
      <c r="AO3" s="14">
        <f>P3/'REV95'!C2</f>
        <v>26.996480383499435</v>
      </c>
      <c r="AP3" s="14">
        <f>Q3/'REV95'!C2</f>
        <v>21.571721121904041</v>
      </c>
      <c r="AQ3" s="14">
        <f>R3/'REV95'!C2</f>
        <v>346.06509818762879</v>
      </c>
      <c r="AR3" s="14">
        <f>S3/'REV95'!C2</f>
        <v>244.18593835414825</v>
      </c>
      <c r="AS3" s="14">
        <f>T3/'REV95'!C2</f>
        <v>122.20094192843027</v>
      </c>
      <c r="AT3" s="14">
        <f>U3/'REV95'!C2</f>
        <v>194.34580547495901</v>
      </c>
      <c r="AU3" s="14">
        <f>W3/'REV95'!C2</f>
        <v>4258.7460409570667</v>
      </c>
      <c r="AV3" s="14">
        <f>X3/'REV95'!$C2</f>
        <v>3.9320465918169965</v>
      </c>
      <c r="AW3" s="14">
        <f>Y3/'REV95'!$C2</f>
        <v>1.7284134393002819</v>
      </c>
      <c r="AX3" s="14">
        <f>Z3/'REV95'!$C2</f>
        <v>74.782208485765949</v>
      </c>
      <c r="AY3" s="14">
        <f>AA3/'REV95'!$C2</f>
        <v>0</v>
      </c>
      <c r="AZ3" s="14">
        <f>AB3/'REV95'!$C2</f>
        <v>4339.1887094739495</v>
      </c>
      <c r="BA3" s="14">
        <v>0</v>
      </c>
      <c r="BB3" s="14">
        <f>AE3/'REV95'!C2</f>
        <v>5629.4813548631264</v>
      </c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</row>
    <row r="4" spans="1:235" x14ac:dyDescent="0.25">
      <c r="A4" s="24">
        <v>0</v>
      </c>
      <c r="B4" s="26" t="s">
        <v>452</v>
      </c>
      <c r="C4" s="11">
        <v>2</v>
      </c>
      <c r="D4" s="12" t="s">
        <v>453</v>
      </c>
      <c r="E4" s="12" t="s">
        <v>21</v>
      </c>
      <c r="F4" s="12" t="s">
        <v>22</v>
      </c>
      <c r="G4" s="27">
        <v>711597.96</v>
      </c>
      <c r="H4" s="27">
        <v>10008031.439999999</v>
      </c>
      <c r="I4" s="27">
        <v>62417.68</v>
      </c>
      <c r="J4" s="27">
        <v>10070449.119999999</v>
      </c>
      <c r="K4" s="27">
        <v>2023305.88</v>
      </c>
      <c r="L4" s="27">
        <v>12093755</v>
      </c>
      <c r="M4" s="27">
        <v>12805352.960000001</v>
      </c>
      <c r="N4" s="27">
        <v>282244.12</v>
      </c>
      <c r="O4" s="27">
        <v>6756727.8899999997</v>
      </c>
      <c r="P4" s="27">
        <v>51743.18</v>
      </c>
      <c r="Q4" s="27">
        <v>375549.23</v>
      </c>
      <c r="R4" s="27">
        <v>661178.18000000005</v>
      </c>
      <c r="S4" s="27">
        <v>601061.30000000005</v>
      </c>
      <c r="T4" s="27">
        <v>113642.58</v>
      </c>
      <c r="U4" s="27">
        <v>447649.74</v>
      </c>
      <c r="V4" s="46">
        <v>9289796.2200000007</v>
      </c>
      <c r="W4" s="27">
        <f t="shared" si="0"/>
        <v>9289796.2200000007</v>
      </c>
      <c r="X4" s="27">
        <v>681.22</v>
      </c>
      <c r="Y4" s="27">
        <v>32250.45</v>
      </c>
      <c r="Z4" s="27">
        <v>163897.29999999999</v>
      </c>
      <c r="AA4" s="27">
        <v>0</v>
      </c>
      <c r="AB4" s="27">
        <v>9486625.1899999995</v>
      </c>
      <c r="AC4" s="27">
        <v>2167928.77</v>
      </c>
      <c r="AD4">
        <v>11654553.960000001</v>
      </c>
      <c r="AE4" s="27">
        <f t="shared" si="1"/>
        <v>11654553.960000001</v>
      </c>
      <c r="AF4" s="10">
        <f>G4/'REV95'!$C3</f>
        <v>274.52565873230196</v>
      </c>
      <c r="AG4" s="10">
        <f>H4/'REV95'!$C3</f>
        <v>3860.9742833995601</v>
      </c>
      <c r="AH4" s="10">
        <f>I4/'REV95'!$C3</f>
        <v>24.079966050692491</v>
      </c>
      <c r="AI4" s="10">
        <f>J4/'REV95'!$C3</f>
        <v>3885.0542494502524</v>
      </c>
      <c r="AJ4" s="10">
        <f>K4/'REV95'!$C3</f>
        <v>780.5662898807916</v>
      </c>
      <c r="AK4" s="10">
        <f>L4/'REV95'!$C3</f>
        <v>4665.6205393310447</v>
      </c>
      <c r="AL4" s="10">
        <f>M4/'REV95'!$C3</f>
        <v>4940.1461980633467</v>
      </c>
      <c r="AM4" s="14">
        <f>N4/'REV95'!C3</f>
        <v>108.8862775355889</v>
      </c>
      <c r="AN4" s="14">
        <f>O4/'REV95'!C3</f>
        <v>2606.6617375872843</v>
      </c>
      <c r="AO4" s="14">
        <f>P4/'REV95'!C3</f>
        <v>19.96187647081517</v>
      </c>
      <c r="AP4" s="14">
        <f>Q4/'REV95'!C3</f>
        <v>144.88223062381851</v>
      </c>
      <c r="AQ4" s="14">
        <f>R4/'REV95'!C3</f>
        <v>255.07433355194632</v>
      </c>
      <c r="AR4" s="14">
        <f>S4/'REV95'!C3</f>
        <v>231.88198757763979</v>
      </c>
      <c r="AS4" s="14">
        <f>T4/'REV95'!C3</f>
        <v>43.841896531769606</v>
      </c>
      <c r="AT4" s="14">
        <f>U4/'REV95'!C3</f>
        <v>172.69771227961886</v>
      </c>
      <c r="AU4" s="14">
        <f>W4/'REV95'!C3</f>
        <v>3583.888052158482</v>
      </c>
      <c r="AV4" s="14">
        <f>X4/'REV95'!$C3</f>
        <v>0.26280621889587596</v>
      </c>
      <c r="AW4" s="14">
        <f>Y4/'REV95'!$C3</f>
        <v>12.441823232128391</v>
      </c>
      <c r="AX4" s="14">
        <f>Z4/'REV95'!$C3</f>
        <v>63.229543613286523</v>
      </c>
      <c r="AY4" s="14">
        <f>AA4/'REV95'!$C3</f>
        <v>0</v>
      </c>
      <c r="AZ4" s="14">
        <f>AB4/'REV95'!$C3</f>
        <v>3659.8222252227924</v>
      </c>
      <c r="BA4" s="14">
        <f>AC4/'REV95'!$C3</f>
        <v>836.36000540102623</v>
      </c>
      <c r="BB4" s="14">
        <f>AE4/'REV95'!C3</f>
        <v>4496.1822306238191</v>
      </c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</row>
    <row r="5" spans="1:235" x14ac:dyDescent="0.25">
      <c r="A5" s="24">
        <v>1</v>
      </c>
      <c r="B5" s="26" t="s">
        <v>454</v>
      </c>
      <c r="C5" s="11">
        <v>3</v>
      </c>
      <c r="D5" s="12" t="s">
        <v>455</v>
      </c>
      <c r="E5" s="12" t="s">
        <v>23</v>
      </c>
      <c r="F5" s="12" t="s">
        <v>456</v>
      </c>
      <c r="G5" s="27">
        <v>171779.14</v>
      </c>
      <c r="H5" s="27">
        <v>2632551.87</v>
      </c>
      <c r="I5" s="27">
        <v>95806.28</v>
      </c>
      <c r="J5" s="27">
        <v>2728358.15</v>
      </c>
      <c r="K5" s="27">
        <v>478115.66</v>
      </c>
      <c r="L5" s="27">
        <v>3206473.81</v>
      </c>
      <c r="M5" s="27">
        <v>3378252.95</v>
      </c>
      <c r="N5" s="27">
        <v>146300.04</v>
      </c>
      <c r="O5" s="27">
        <v>2157853.87</v>
      </c>
      <c r="P5" s="27">
        <v>7348.19</v>
      </c>
      <c r="Q5" s="27">
        <v>67.459999999999994</v>
      </c>
      <c r="R5" s="27">
        <v>0</v>
      </c>
      <c r="S5" s="27">
        <v>129905.59</v>
      </c>
      <c r="T5" s="27">
        <v>70100.87</v>
      </c>
      <c r="U5" s="27">
        <v>211638.94</v>
      </c>
      <c r="V5" s="46">
        <v>2723214.96</v>
      </c>
      <c r="W5" s="27">
        <f t="shared" si="0"/>
        <v>2723214.96</v>
      </c>
      <c r="X5" s="27">
        <v>42994.17</v>
      </c>
      <c r="Y5" s="27">
        <v>0</v>
      </c>
      <c r="Z5" s="27">
        <v>131242.1</v>
      </c>
      <c r="AA5" s="27">
        <v>0</v>
      </c>
      <c r="AB5" s="27">
        <v>2897451.23</v>
      </c>
      <c r="AC5" s="27">
        <v>444966.95</v>
      </c>
      <c r="AD5">
        <v>3342418.18</v>
      </c>
      <c r="AE5" s="27">
        <f t="shared" si="1"/>
        <v>3342418.18</v>
      </c>
      <c r="AF5" s="10">
        <f>G5/'REV95'!$C4</f>
        <v>507.77162281998227</v>
      </c>
      <c r="AG5" s="10">
        <f>H5/'REV95'!$C4</f>
        <v>7781.7081584392554</v>
      </c>
      <c r="AH5" s="10">
        <f>I5/'REV95'!$C4</f>
        <v>283.19917233224947</v>
      </c>
      <c r="AI5" s="10">
        <f>J5/'REV95'!$C4</f>
        <v>8064.9073307715043</v>
      </c>
      <c r="AJ5" s="10">
        <f>K5/'REV95'!$C4</f>
        <v>1413.2889742831806</v>
      </c>
      <c r="AK5" s="10">
        <f>L5/'REV95'!$C4</f>
        <v>9478.1963050546856</v>
      </c>
      <c r="AL5" s="10">
        <f>M5/'REV95'!$C4</f>
        <v>9985.967927874668</v>
      </c>
      <c r="AM5" s="14">
        <f>N5/'REV95'!C4</f>
        <v>432.45651788353535</v>
      </c>
      <c r="AN5" s="14">
        <f>O5/'REV95'!C4</f>
        <v>6378.5216375997634</v>
      </c>
      <c r="AO5" s="14">
        <f>P5/'REV95'!C4</f>
        <v>21.720928170263079</v>
      </c>
      <c r="AP5" s="14">
        <f>Q5/'REV95'!C4</f>
        <v>0.19940880874963049</v>
      </c>
      <c r="AQ5" s="14">
        <f>R5/'REV95'!C4</f>
        <v>0</v>
      </c>
      <c r="AR5" s="14">
        <f>S5/'REV95'!C4</f>
        <v>383.99524091043452</v>
      </c>
      <c r="AS5" s="14">
        <f>T5/'REV95'!C4</f>
        <v>207.21510493644692</v>
      </c>
      <c r="AT5" s="14">
        <f>U5/'REV95'!C4</f>
        <v>625.59544782737214</v>
      </c>
      <c r="AU5" s="14">
        <f>W5/'REV95'!C4</f>
        <v>8049.7042861365644</v>
      </c>
      <c r="AV5" s="14">
        <f>X5/'REV95'!$C4</f>
        <v>127.08888560449304</v>
      </c>
      <c r="AW5" s="14">
        <f>Y5/'REV95'!$C4</f>
        <v>0</v>
      </c>
      <c r="AX5" s="14">
        <f>Z5/'REV95'!$C4</f>
        <v>387.94590600059121</v>
      </c>
      <c r="AY5" s="14">
        <f>AA5/'REV95'!$C4</f>
        <v>0</v>
      </c>
      <c r="AZ5" s="14">
        <f>AB5/'REV95'!$C4</f>
        <v>8564.7390777416495</v>
      </c>
      <c r="BA5" s="14">
        <f>AC5/'REV95'!$C4</f>
        <v>1315.3028377180017</v>
      </c>
      <c r="BB5" s="14">
        <f>AE5/'REV95'!C4</f>
        <v>9880.0419154596511</v>
      </c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</row>
    <row r="6" spans="1:235" x14ac:dyDescent="0.25">
      <c r="A6" s="24">
        <v>0</v>
      </c>
      <c r="B6" s="26" t="s">
        <v>457</v>
      </c>
      <c r="C6" s="11">
        <v>4</v>
      </c>
      <c r="D6" s="12" t="s">
        <v>458</v>
      </c>
      <c r="E6" s="12" t="s">
        <v>25</v>
      </c>
      <c r="F6" s="12" t="s">
        <v>26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47">
        <v>8919875</v>
      </c>
      <c r="W6" s="27">
        <f t="shared" si="0"/>
        <v>8919875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>
        <v>13542088.720000001</v>
      </c>
      <c r="AE6" s="27">
        <f t="shared" si="1"/>
        <v>13542088.720000001</v>
      </c>
      <c r="AF6" s="10">
        <f>G6/'REV95'!$C5</f>
        <v>0</v>
      </c>
      <c r="AG6" s="10">
        <f>H6/'REV95'!$C5</f>
        <v>0</v>
      </c>
      <c r="AH6" s="10">
        <f>I6/'REV95'!$C5</f>
        <v>0</v>
      </c>
      <c r="AI6" s="10">
        <f>J6/'REV95'!$C5</f>
        <v>0</v>
      </c>
      <c r="AJ6" s="10">
        <f>K6/'REV95'!$C5</f>
        <v>0</v>
      </c>
      <c r="AK6" s="10">
        <f>L6/'REV95'!$C5</f>
        <v>0</v>
      </c>
      <c r="AL6" s="10">
        <f>M6/'REV95'!$C5</f>
        <v>0</v>
      </c>
      <c r="AM6" s="14">
        <f>N6/'REV95'!C5</f>
        <v>0</v>
      </c>
      <c r="AN6" s="14">
        <f>O6/'REV95'!C5</f>
        <v>0</v>
      </c>
      <c r="AO6" s="14">
        <f>P6/'REV95'!C5</f>
        <v>0</v>
      </c>
      <c r="AP6" s="14">
        <f>Q6/'REV95'!C5</f>
        <v>0</v>
      </c>
      <c r="AQ6" s="14">
        <f>R6/'REV95'!C5</f>
        <v>0</v>
      </c>
      <c r="AR6" s="14">
        <f>S6/'REV95'!C5</f>
        <v>0</v>
      </c>
      <c r="AS6" s="14">
        <f>T6/'REV95'!C5</f>
        <v>0</v>
      </c>
      <c r="AT6" s="14">
        <f>U6/'REV95'!C5</f>
        <v>0</v>
      </c>
      <c r="AU6" s="14">
        <f>W6/'REV95'!C5</f>
        <v>3265.4396690584276</v>
      </c>
      <c r="AV6" s="14">
        <f>X6/'REV95'!$C5</f>
        <v>0</v>
      </c>
      <c r="AW6" s="14">
        <f>Y6/'REV95'!$C5</f>
        <v>0</v>
      </c>
      <c r="AX6" s="14">
        <f>Z6/'REV95'!$C5</f>
        <v>0</v>
      </c>
      <c r="AY6" s="14">
        <f>AA6/'REV95'!$C5</f>
        <v>0</v>
      </c>
      <c r="AZ6" s="14">
        <f>AB6/'REV95'!$C5</f>
        <v>0</v>
      </c>
      <c r="BA6" s="14">
        <f>AC6/'REV95'!$C5</f>
        <v>0</v>
      </c>
      <c r="BB6" s="14">
        <f>AE6/'REV95'!C5</f>
        <v>4957.5665251134869</v>
      </c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</row>
    <row r="7" spans="1:235" x14ac:dyDescent="0.25">
      <c r="A7" s="24">
        <v>1</v>
      </c>
      <c r="B7" s="26" t="s">
        <v>459</v>
      </c>
      <c r="C7" s="11">
        <v>5</v>
      </c>
      <c r="D7" s="12" t="s">
        <v>460</v>
      </c>
      <c r="E7" s="12" t="s">
        <v>27</v>
      </c>
      <c r="F7" s="12" t="s">
        <v>461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46">
        <v>12263096.889999999</v>
      </c>
      <c r="W7" s="27">
        <f t="shared" si="0"/>
        <v>12263096.889999999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>
        <v>18496377.300000004</v>
      </c>
      <c r="AE7" s="27">
        <f t="shared" si="1"/>
        <v>18496377.300000004</v>
      </c>
      <c r="AF7" s="10">
        <f>G7/'REV95'!$C6</f>
        <v>0</v>
      </c>
      <c r="AG7" s="10">
        <f>H7/'REV95'!$C6</f>
        <v>0</v>
      </c>
      <c r="AH7" s="10">
        <f>I7/'REV95'!$C6</f>
        <v>0</v>
      </c>
      <c r="AI7" s="10">
        <f>J7/'REV95'!$C6</f>
        <v>0</v>
      </c>
      <c r="AJ7" s="10">
        <f>K7/'REV95'!$C6</f>
        <v>0</v>
      </c>
      <c r="AK7" s="10">
        <f>L7/'REV95'!$C6</f>
        <v>0</v>
      </c>
      <c r="AL7" s="10">
        <f>M7/'REV95'!$C6</f>
        <v>0</v>
      </c>
      <c r="AM7" s="14">
        <f>N7/'REV95'!C6</f>
        <v>0</v>
      </c>
      <c r="AN7" s="14">
        <f>O7/'REV95'!C6</f>
        <v>0</v>
      </c>
      <c r="AO7" s="14">
        <f>P7/'REV95'!C6</f>
        <v>0</v>
      </c>
      <c r="AP7" s="14">
        <f>Q7/'REV95'!C6</f>
        <v>0</v>
      </c>
      <c r="AQ7" s="14">
        <f>R7/'REV95'!C6</f>
        <v>0</v>
      </c>
      <c r="AR7" s="14">
        <f>S7/'REV95'!C6</f>
        <v>0</v>
      </c>
      <c r="AS7" s="14">
        <f>T7/'REV95'!C6</f>
        <v>0</v>
      </c>
      <c r="AT7" s="14">
        <f>U7/'REV95'!C6</f>
        <v>0</v>
      </c>
      <c r="AU7" s="14">
        <f>W7/'REV95'!C6</f>
        <v>3670.9264473447879</v>
      </c>
      <c r="AV7" s="14">
        <f>X7/'REV95'!$C6</f>
        <v>0</v>
      </c>
      <c r="AW7" s="14">
        <f>Y7/'REV95'!$C6</f>
        <v>0</v>
      </c>
      <c r="AX7" s="14">
        <f>Z7/'REV95'!$C6</f>
        <v>0</v>
      </c>
      <c r="AY7" s="14">
        <f>AA7/'REV95'!$C6</f>
        <v>0</v>
      </c>
      <c r="AZ7" s="14">
        <f>AB7/'REV95'!$C6</f>
        <v>0</v>
      </c>
      <c r="BA7" s="14">
        <f>AC7/'REV95'!$C6</f>
        <v>0</v>
      </c>
      <c r="BB7" s="14">
        <f>AE7/'REV95'!C6</f>
        <v>5536.842872537869</v>
      </c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</row>
    <row r="8" spans="1:235" x14ac:dyDescent="0.25">
      <c r="A8" s="24">
        <v>1</v>
      </c>
      <c r="B8" s="26" t="s">
        <v>27</v>
      </c>
      <c r="C8" s="11">
        <v>6</v>
      </c>
      <c r="D8" s="12" t="s">
        <v>460</v>
      </c>
      <c r="E8" s="12" t="s">
        <v>29</v>
      </c>
      <c r="F8" s="12" t="s">
        <v>462</v>
      </c>
      <c r="G8" s="27">
        <v>145007.43</v>
      </c>
      <c r="H8" s="27">
        <v>1209307.8600000001</v>
      </c>
      <c r="I8" s="27">
        <v>174304.1</v>
      </c>
      <c r="J8" s="27">
        <v>1383611.96</v>
      </c>
      <c r="K8" s="27">
        <v>224487</v>
      </c>
      <c r="L8" s="27">
        <v>1608098.96</v>
      </c>
      <c r="M8" s="27">
        <v>1753106.39</v>
      </c>
      <c r="N8" s="27">
        <v>118459.3</v>
      </c>
      <c r="O8" s="27">
        <v>889286.9</v>
      </c>
      <c r="P8" s="27">
        <v>4032.57</v>
      </c>
      <c r="Q8" s="27">
        <v>2601.1799999999998</v>
      </c>
      <c r="R8" s="27">
        <v>68755.37</v>
      </c>
      <c r="S8" s="27">
        <v>75388.58</v>
      </c>
      <c r="T8" s="27">
        <v>19662.099999999999</v>
      </c>
      <c r="U8" s="27">
        <v>104275.07</v>
      </c>
      <c r="V8" s="46">
        <v>1282461.07</v>
      </c>
      <c r="W8" s="27">
        <f t="shared" si="0"/>
        <v>1282461.07</v>
      </c>
      <c r="X8" s="27">
        <v>42839.4</v>
      </c>
      <c r="Y8" s="27">
        <v>0</v>
      </c>
      <c r="Z8" s="27">
        <v>44885.91</v>
      </c>
      <c r="AA8" s="27">
        <v>3800</v>
      </c>
      <c r="AB8" s="27">
        <v>1373986.38</v>
      </c>
      <c r="AC8" s="27">
        <v>230232</v>
      </c>
      <c r="AD8">
        <v>1604218.38</v>
      </c>
      <c r="AE8" s="27">
        <f t="shared" si="1"/>
        <v>1604218.38</v>
      </c>
      <c r="AF8" s="10">
        <f>G8/'REV95'!$C7</f>
        <v>539.26154704351063</v>
      </c>
      <c r="AG8" s="10">
        <f>H8/'REV95'!$C7</f>
        <v>4497.2400892525111</v>
      </c>
      <c r="AH8" s="10">
        <f>I8/'REV95'!$C7</f>
        <v>648.21160282632957</v>
      </c>
      <c r="AI8" s="10">
        <f>J8/'REV95'!$C7</f>
        <v>5145.4516920788401</v>
      </c>
      <c r="AJ8" s="10">
        <f>K8/'REV95'!$C7</f>
        <v>834.83451097062107</v>
      </c>
      <c r="AK8" s="10">
        <f>L8/'REV95'!$C7</f>
        <v>5980.2862030494607</v>
      </c>
      <c r="AL8" s="10">
        <f>M8/'REV95'!$C7</f>
        <v>6519.5477500929719</v>
      </c>
      <c r="AM8" s="14">
        <f>N8/'REV95'!C7</f>
        <v>440.53291186314618</v>
      </c>
      <c r="AN8" s="14">
        <f>O8/'REV95'!C7</f>
        <v>3307.1286723689109</v>
      </c>
      <c r="AO8" s="14">
        <f>P8/'REV95'!C7</f>
        <v>14.996541465228711</v>
      </c>
      <c r="AP8" s="14">
        <f>Q8/'REV95'!C7</f>
        <v>9.6734101896615847</v>
      </c>
      <c r="AQ8" s="14">
        <f>R8/'REV95'!C7</f>
        <v>255.69122350316104</v>
      </c>
      <c r="AR8" s="14">
        <f>S8/'REV95'!C7</f>
        <v>280.35916697657126</v>
      </c>
      <c r="AS8" s="14">
        <f>T8/'REV95'!C7</f>
        <v>73.120490888806245</v>
      </c>
      <c r="AT8" s="14">
        <f>U8/'REV95'!C7</f>
        <v>387.78382298252143</v>
      </c>
      <c r="AU8" s="14">
        <f>W8/'REV95'!C7</f>
        <v>4769.2862402380069</v>
      </c>
      <c r="AV8" s="14">
        <f>X8/'REV95'!$C7</f>
        <v>159.31349944217183</v>
      </c>
      <c r="AW8" s="14">
        <f>Y8/'REV95'!$C7</f>
        <v>0</v>
      </c>
      <c r="AX8" s="14">
        <f>Z8/'REV95'!$C7</f>
        <v>166.92417255485313</v>
      </c>
      <c r="AY8" s="14">
        <f>AA8/'REV95'!$C7</f>
        <v>14.131647452584605</v>
      </c>
      <c r="AZ8" s="14">
        <f>AB8/'REV95'!$C7</f>
        <v>5109.655559687616</v>
      </c>
      <c r="BA8" s="14">
        <f>AC8/'REV95'!$C7</f>
        <v>856.19933060617336</v>
      </c>
      <c r="BB8" s="14">
        <f>AE8/'REV95'!C7</f>
        <v>5965.85489029379</v>
      </c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</row>
    <row r="9" spans="1:235" x14ac:dyDescent="0.25">
      <c r="A9" s="24">
        <v>0</v>
      </c>
      <c r="B9" s="26" t="s">
        <v>463</v>
      </c>
      <c r="C9" s="11">
        <v>7</v>
      </c>
      <c r="D9" s="12" t="s">
        <v>464</v>
      </c>
      <c r="E9" s="12" t="s">
        <v>31</v>
      </c>
      <c r="F9" s="12" t="s">
        <v>32</v>
      </c>
      <c r="G9" s="27">
        <v>149307.41</v>
      </c>
      <c r="H9" s="27">
        <v>5948349.0999999996</v>
      </c>
      <c r="I9" s="27">
        <v>185140.56</v>
      </c>
      <c r="J9" s="27">
        <v>6133489.6600000001</v>
      </c>
      <c r="K9" s="27">
        <v>947102.51</v>
      </c>
      <c r="L9" s="27">
        <v>7080592.1699999999</v>
      </c>
      <c r="M9" s="27">
        <v>7229899.5800000001</v>
      </c>
      <c r="N9" s="27">
        <v>205362.77</v>
      </c>
      <c r="O9" s="27">
        <v>3908831.78</v>
      </c>
      <c r="P9" s="27">
        <v>46912.85</v>
      </c>
      <c r="Q9" s="27">
        <v>107743.43</v>
      </c>
      <c r="R9" s="27">
        <v>368696.48</v>
      </c>
      <c r="S9" s="27">
        <v>368994.72</v>
      </c>
      <c r="T9" s="27">
        <v>271716.15999999997</v>
      </c>
      <c r="U9" s="27">
        <v>245526.86</v>
      </c>
      <c r="V9" s="46">
        <v>5523785.0499999998</v>
      </c>
      <c r="W9" s="27">
        <f t="shared" si="0"/>
        <v>5523785.0499999998</v>
      </c>
      <c r="X9" s="27">
        <v>17840.41</v>
      </c>
      <c r="Y9" s="27">
        <v>74747.03</v>
      </c>
      <c r="Z9" s="27">
        <v>219652.79</v>
      </c>
      <c r="AA9" s="27">
        <v>0</v>
      </c>
      <c r="AB9" s="27">
        <v>5836025.2800000003</v>
      </c>
      <c r="AC9" s="27">
        <v>955250.79</v>
      </c>
      <c r="AD9">
        <v>6791276.0700000003</v>
      </c>
      <c r="AE9" s="27">
        <f t="shared" si="1"/>
        <v>6791276.0700000003</v>
      </c>
      <c r="AF9" s="10">
        <f>G9/'REV95'!$C8</f>
        <v>115.42899884035563</v>
      </c>
      <c r="AG9" s="10">
        <f>H9/'REV95'!$C8</f>
        <v>4598.6463857750286</v>
      </c>
      <c r="AH9" s="10">
        <f>I9/'REV95'!$C8</f>
        <v>143.13147274835717</v>
      </c>
      <c r="AI9" s="10">
        <f>J9/'REV95'!$C8</f>
        <v>4741.7778585233864</v>
      </c>
      <c r="AJ9" s="10">
        <f>K9/'REV95'!$C8</f>
        <v>732.2013993042134</v>
      </c>
      <c r="AK9" s="10">
        <f>L9/'REV95'!$C8</f>
        <v>5473.9792578275992</v>
      </c>
      <c r="AL9" s="10">
        <f>M9/'REV95'!$C8</f>
        <v>5589.4082566679554</v>
      </c>
      <c r="AM9" s="14">
        <f>N9/'REV95'!C8</f>
        <v>158.76518747584075</v>
      </c>
      <c r="AN9" s="14">
        <f>O9/'REV95'!C8</f>
        <v>3021.9031928875143</v>
      </c>
      <c r="AO9" s="14">
        <f>P9/'REV95'!C8</f>
        <v>36.268148434480089</v>
      </c>
      <c r="AP9" s="14">
        <f>Q9/'REV95'!C8</f>
        <v>83.296041747197521</v>
      </c>
      <c r="AQ9" s="14">
        <f>R9/'REV95'!C8</f>
        <v>285.03786625434867</v>
      </c>
      <c r="AR9" s="14">
        <f>S9/'REV95'!C8</f>
        <v>285.26843448009276</v>
      </c>
      <c r="AS9" s="14">
        <f>T9/'REV95'!C8</f>
        <v>210.06274449168919</v>
      </c>
      <c r="AT9" s="14">
        <f>U9/'REV95'!C8</f>
        <v>189.81589485890993</v>
      </c>
      <c r="AU9" s="14">
        <f>W9/'REV95'!C8</f>
        <v>4270.4175106300736</v>
      </c>
      <c r="AV9" s="14">
        <f>X9/'REV95'!$C8</f>
        <v>13.792354078082722</v>
      </c>
      <c r="AW9" s="14">
        <f>Y9/'REV95'!$C8</f>
        <v>57.786648627754154</v>
      </c>
      <c r="AX9" s="14">
        <f>Z9/'REV95'!$C8</f>
        <v>169.81274835717048</v>
      </c>
      <c r="AY9" s="14">
        <f>AA9/'REV95'!$C8</f>
        <v>0</v>
      </c>
      <c r="AZ9" s="14">
        <f>AB9/'REV95'!$C8</f>
        <v>4511.8092616930808</v>
      </c>
      <c r="BA9" s="14">
        <f>AC9/'REV95'!$C8</f>
        <v>738.50080402010053</v>
      </c>
      <c r="BB9" s="14">
        <f>AE9/'REV95'!C8</f>
        <v>5250.3100657131818</v>
      </c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</row>
    <row r="10" spans="1:235" x14ac:dyDescent="0.25">
      <c r="A10" s="24">
        <v>1</v>
      </c>
      <c r="B10" s="26" t="s">
        <v>61</v>
      </c>
      <c r="C10" s="11">
        <v>8</v>
      </c>
      <c r="D10" s="12" t="s">
        <v>451</v>
      </c>
      <c r="E10" s="12" t="s">
        <v>33</v>
      </c>
      <c r="F10" s="12" t="s">
        <v>465</v>
      </c>
      <c r="G10" s="27">
        <v>451739.29</v>
      </c>
      <c r="H10" s="27">
        <v>2609087.27</v>
      </c>
      <c r="I10" s="27">
        <v>33678.61</v>
      </c>
      <c r="J10" s="27">
        <v>2642765.88</v>
      </c>
      <c r="K10" s="27">
        <v>499365.98</v>
      </c>
      <c r="L10" s="27">
        <v>3142131.86</v>
      </c>
      <c r="M10" s="27">
        <v>3593871.15</v>
      </c>
      <c r="N10" s="27">
        <v>166928.22</v>
      </c>
      <c r="O10" s="27">
        <v>1697192.7</v>
      </c>
      <c r="P10" s="27">
        <v>23777.64</v>
      </c>
      <c r="Q10" s="27">
        <v>106592.7</v>
      </c>
      <c r="R10" s="27">
        <v>47183.06</v>
      </c>
      <c r="S10" s="27">
        <v>152436.76</v>
      </c>
      <c r="T10" s="27">
        <v>113345.81</v>
      </c>
      <c r="U10" s="27">
        <v>98673.54</v>
      </c>
      <c r="V10" s="46">
        <v>2406130.4300000002</v>
      </c>
      <c r="W10" s="27">
        <f t="shared" si="0"/>
        <v>2406130.4300000002</v>
      </c>
      <c r="X10" s="27">
        <v>6965.63</v>
      </c>
      <c r="Y10" s="27">
        <v>4353.04</v>
      </c>
      <c r="Z10" s="27">
        <v>171334.7</v>
      </c>
      <c r="AA10" s="27">
        <v>753</v>
      </c>
      <c r="AB10" s="27">
        <v>2589536.7999999998</v>
      </c>
      <c r="AC10" s="27">
        <v>564685.21</v>
      </c>
      <c r="AD10">
        <v>3154222.01</v>
      </c>
      <c r="AE10" s="27">
        <f t="shared" si="1"/>
        <v>3154222.01</v>
      </c>
      <c r="AF10" s="10">
        <f>G10/'REV95'!$C9</f>
        <v>735.37244017580986</v>
      </c>
      <c r="AG10" s="10">
        <f>H10/'REV95'!$C9</f>
        <v>4247.2525964512461</v>
      </c>
      <c r="AH10" s="10">
        <f>I10/'REV95'!$C9</f>
        <v>54.824369200716269</v>
      </c>
      <c r="AI10" s="10">
        <f>J10/'REV95'!$C9</f>
        <v>4302.0769656519615</v>
      </c>
      <c r="AJ10" s="10">
        <f>K10/'REV95'!$C9</f>
        <v>812.90245808237023</v>
      </c>
      <c r="AK10" s="10">
        <f>L10/'REV95'!$C9</f>
        <v>5114.9794237343322</v>
      </c>
      <c r="AL10" s="10">
        <f>M10/'REV95'!$C9</f>
        <v>5850.3518639101421</v>
      </c>
      <c r="AM10" s="14">
        <f>N10/'REV95'!C9</f>
        <v>271.73729448152369</v>
      </c>
      <c r="AN10" s="14">
        <f>O10/'REV95'!C9</f>
        <v>2762.8075858700963</v>
      </c>
      <c r="AO10" s="14">
        <f>P10/'REV95'!C9</f>
        <v>38.706885886374735</v>
      </c>
      <c r="AP10" s="14">
        <f>Q10/'REV95'!C9</f>
        <v>173.51896467524011</v>
      </c>
      <c r="AQ10" s="14">
        <f>R10/'REV95'!C9</f>
        <v>76.80784632915514</v>
      </c>
      <c r="AR10" s="14">
        <f>S10/'REV95'!C9</f>
        <v>248.14709425362204</v>
      </c>
      <c r="AS10" s="14">
        <f>T10/'REV95'!C9</f>
        <v>184.51214390363015</v>
      </c>
      <c r="AT10" s="14">
        <f>U10/'REV95'!C9</f>
        <v>160.62760866026372</v>
      </c>
      <c r="AU10" s="14">
        <f>W10/'REV95'!C9</f>
        <v>3916.8654240599062</v>
      </c>
      <c r="AV10" s="14">
        <f>X10/'REV95'!$C9</f>
        <v>11.339133973628522</v>
      </c>
      <c r="AW10" s="14">
        <f>Y10/'REV95'!$C9</f>
        <v>7.0861793911769499</v>
      </c>
      <c r="AX10" s="14">
        <f>Z10/'REV95'!$C9</f>
        <v>278.91046719843729</v>
      </c>
      <c r="AY10" s="14">
        <f>AA10/'REV95'!$C9</f>
        <v>1.2257854468500733</v>
      </c>
      <c r="AZ10" s="14">
        <f>AB10/'REV95'!$C9</f>
        <v>4215.4269900699983</v>
      </c>
      <c r="BA10" s="14">
        <f>AC10/'REV95'!$C9</f>
        <v>919.23361549731408</v>
      </c>
      <c r="BB10" s="14">
        <f>AE10/'REV95'!C9</f>
        <v>5134.6606055673128</v>
      </c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</row>
    <row r="11" spans="1:235" x14ac:dyDescent="0.25">
      <c r="A11" s="24">
        <v>1</v>
      </c>
      <c r="B11" s="26" t="s">
        <v>466</v>
      </c>
      <c r="C11" s="11">
        <v>9</v>
      </c>
      <c r="D11" s="12" t="s">
        <v>458</v>
      </c>
      <c r="E11" s="12" t="s">
        <v>35</v>
      </c>
      <c r="F11" s="12" t="s">
        <v>467</v>
      </c>
      <c r="G11" s="27">
        <v>178139.32</v>
      </c>
      <c r="H11" s="27">
        <v>6386308.3499999996</v>
      </c>
      <c r="I11" s="27">
        <v>27491.040000000001</v>
      </c>
      <c r="J11" s="27">
        <v>6413799.3899999997</v>
      </c>
      <c r="K11" s="27">
        <v>1449173.96</v>
      </c>
      <c r="L11" s="27">
        <v>7862973.3499999996</v>
      </c>
      <c r="M11" s="27">
        <v>8041112.6699999999</v>
      </c>
      <c r="N11" s="27">
        <v>233173.97</v>
      </c>
      <c r="O11" s="27">
        <v>4939449.17</v>
      </c>
      <c r="P11" s="27">
        <v>49366.1</v>
      </c>
      <c r="Q11" s="27">
        <v>26934.34</v>
      </c>
      <c r="R11" s="27">
        <v>170310.32</v>
      </c>
      <c r="S11" s="27">
        <v>301917.52</v>
      </c>
      <c r="T11" s="27">
        <v>251294.64</v>
      </c>
      <c r="U11" s="27">
        <v>296486.45</v>
      </c>
      <c r="V11" s="46">
        <v>6268932.5099999998</v>
      </c>
      <c r="W11" s="27">
        <f t="shared" si="0"/>
        <v>6268932.5099999998</v>
      </c>
      <c r="X11" s="27">
        <v>0</v>
      </c>
      <c r="Y11" s="27">
        <v>0</v>
      </c>
      <c r="Z11" s="27">
        <v>177418.03</v>
      </c>
      <c r="AA11" s="27">
        <v>0</v>
      </c>
      <c r="AB11" s="27">
        <v>6446350.54</v>
      </c>
      <c r="AC11" s="27">
        <v>1498135.64</v>
      </c>
      <c r="AD11">
        <v>7944486.1799999997</v>
      </c>
      <c r="AE11" s="27">
        <f t="shared" si="1"/>
        <v>7944486.1799999997</v>
      </c>
      <c r="AF11" s="10">
        <f>G11/'REV95'!$C10</f>
        <v>126.60032691351007</v>
      </c>
      <c r="AG11" s="10">
        <f>H11/'REV95'!$C10</f>
        <v>4538.6314760855657</v>
      </c>
      <c r="AH11" s="10">
        <f>I11/'REV95'!$C10</f>
        <v>19.537374742377942</v>
      </c>
      <c r="AI11" s="10">
        <f>J11/'REV95'!$C10</f>
        <v>4558.168850827944</v>
      </c>
      <c r="AJ11" s="10">
        <f>K11/'REV95'!$C10</f>
        <v>1029.9011868381779</v>
      </c>
      <c r="AK11" s="10">
        <f>L11/'REV95'!$C10</f>
        <v>5588.0700376661216</v>
      </c>
      <c r="AL11" s="10">
        <f>M11/'REV95'!$C10</f>
        <v>5714.6703645796324</v>
      </c>
      <c r="AM11" s="14">
        <f>N11/'REV95'!C10</f>
        <v>165.71243692701302</v>
      </c>
      <c r="AN11" s="14">
        <f>O11/'REV95'!C10</f>
        <v>3510.3753606708838</v>
      </c>
      <c r="AO11" s="14">
        <f>P11/'REV95'!C10</f>
        <v>35.083576149527396</v>
      </c>
      <c r="AP11" s="14">
        <f>Q11/'REV95'!C10</f>
        <v>19.141738327055648</v>
      </c>
      <c r="AQ11" s="14">
        <f>R11/'REV95'!C10</f>
        <v>121.03640110866323</v>
      </c>
      <c r="AR11" s="14">
        <f>S11/'REV95'!C10</f>
        <v>214.56720915357832</v>
      </c>
      <c r="AS11" s="14">
        <f>T11/'REV95'!C10</f>
        <v>178.59046265368491</v>
      </c>
      <c r="AT11" s="14">
        <f>U11/'REV95'!C10</f>
        <v>210.70744794257695</v>
      </c>
      <c r="AU11" s="14">
        <f>W11/'REV95'!C10</f>
        <v>4455.2146329329826</v>
      </c>
      <c r="AV11" s="14">
        <f>X11/'REV95'!$C10</f>
        <v>0</v>
      </c>
      <c r="AW11" s="14">
        <f>Y11/'REV95'!$C10</f>
        <v>0</v>
      </c>
      <c r="AX11" s="14">
        <f>Z11/'REV95'!$C10</f>
        <v>126.0877194229266</v>
      </c>
      <c r="AY11" s="14">
        <f>AA11/'REV95'!$C10</f>
        <v>0</v>
      </c>
      <c r="AZ11" s="14">
        <f>AB11/'REV95'!$C10</f>
        <v>4581.3023523559095</v>
      </c>
      <c r="BA11" s="14">
        <f>AC11/'REV95'!$C10</f>
        <v>1064.6973491578424</v>
      </c>
      <c r="BB11" s="14">
        <f>AE11/'REV95'!C10</f>
        <v>5645.9997015137515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</row>
    <row r="12" spans="1:235" x14ac:dyDescent="0.25">
      <c r="A12" s="24">
        <v>0</v>
      </c>
      <c r="B12" s="26" t="s">
        <v>21</v>
      </c>
      <c r="C12" s="11">
        <v>10</v>
      </c>
      <c r="D12" s="12" t="s">
        <v>453</v>
      </c>
      <c r="E12" s="12" t="s">
        <v>37</v>
      </c>
      <c r="F12" s="12" t="s">
        <v>38</v>
      </c>
      <c r="G12" s="27">
        <v>915185.63</v>
      </c>
      <c r="H12" s="27">
        <v>12141284.27</v>
      </c>
      <c r="I12" s="27">
        <v>693251.14</v>
      </c>
      <c r="J12" s="27">
        <v>12834535.41</v>
      </c>
      <c r="K12" s="27">
        <v>2399203.2599999998</v>
      </c>
      <c r="L12" s="27">
        <v>15233738.67</v>
      </c>
      <c r="M12" s="27">
        <v>16148924.300000001</v>
      </c>
      <c r="N12" s="27">
        <v>322999.48</v>
      </c>
      <c r="O12" s="27">
        <v>8739928.5500000007</v>
      </c>
      <c r="P12" s="27">
        <v>101533.88</v>
      </c>
      <c r="Q12" s="27">
        <v>52527.040000000001</v>
      </c>
      <c r="R12" s="27">
        <v>877970.94</v>
      </c>
      <c r="S12" s="27">
        <v>826687.36</v>
      </c>
      <c r="T12" s="27">
        <v>405724.69</v>
      </c>
      <c r="U12" s="27">
        <v>634772.75</v>
      </c>
      <c r="V12" s="46">
        <v>11962144.689999999</v>
      </c>
      <c r="W12" s="27">
        <f t="shared" si="0"/>
        <v>11962144.689999999</v>
      </c>
      <c r="X12" s="27">
        <v>1467.29</v>
      </c>
      <c r="Y12" s="27">
        <v>0</v>
      </c>
      <c r="Z12" s="27">
        <v>460272.93</v>
      </c>
      <c r="AA12" s="27">
        <v>0</v>
      </c>
      <c r="AB12" s="27">
        <v>12423884.91</v>
      </c>
      <c r="AC12" s="27">
        <v>2075689.86</v>
      </c>
      <c r="AD12">
        <v>14499574.77</v>
      </c>
      <c r="AE12" s="27">
        <f t="shared" si="1"/>
        <v>14499574.77</v>
      </c>
      <c r="AF12" s="10">
        <f>G12/'REV95'!$C11</f>
        <v>299.52074292259857</v>
      </c>
      <c r="AG12" s="10">
        <f>H12/'REV95'!$C11</f>
        <v>3973.5834626084111</v>
      </c>
      <c r="AH12" s="10">
        <f>I12/'REV95'!$C11</f>
        <v>226.88631647848143</v>
      </c>
      <c r="AI12" s="10">
        <f>J12/'REV95'!$C11</f>
        <v>4200.4697790868922</v>
      </c>
      <c r="AJ12" s="10">
        <f>K12/'REV95'!$C11</f>
        <v>785.20807069219438</v>
      </c>
      <c r="AK12" s="10">
        <f>L12/'REV95'!$C11</f>
        <v>4985.6778497790865</v>
      </c>
      <c r="AL12" s="10">
        <f>M12/'REV95'!$C11</f>
        <v>5285.1985927016858</v>
      </c>
      <c r="AM12" s="14">
        <f>N12/'REV95'!C11</f>
        <v>105.71084274259532</v>
      </c>
      <c r="AN12" s="14">
        <f>O12/'REV95'!C11</f>
        <v>2860.3922598592703</v>
      </c>
      <c r="AO12" s="14">
        <f>P12/'REV95'!C11</f>
        <v>33.229873997709049</v>
      </c>
      <c r="AP12" s="14">
        <f>Q12/'REV95'!C11</f>
        <v>17.190980199639995</v>
      </c>
      <c r="AQ12" s="14">
        <f>R12/'REV95'!C11</f>
        <v>287.34116838487972</v>
      </c>
      <c r="AR12" s="14">
        <f>S12/'REV95'!C11</f>
        <v>270.55714612992961</v>
      </c>
      <c r="AS12" s="14">
        <f>T12/'REV95'!C11</f>
        <v>132.78504009163802</v>
      </c>
      <c r="AT12" s="14">
        <f>U12/'REV95'!C11</f>
        <v>207.74758631975126</v>
      </c>
      <c r="AU12" s="14">
        <f>W12/'REV95'!C11</f>
        <v>3914.954897725413</v>
      </c>
      <c r="AV12" s="14">
        <f>X12/'REV95'!$C11</f>
        <v>0.48021273114056617</v>
      </c>
      <c r="AW12" s="14">
        <f>Y12/'REV95'!$C11</f>
        <v>0</v>
      </c>
      <c r="AX12" s="14">
        <f>Z12/'REV95'!$C11</f>
        <v>150.63751595483555</v>
      </c>
      <c r="AY12" s="14">
        <f>AA12/'REV95'!$C11</f>
        <v>0</v>
      </c>
      <c r="AZ12" s="14">
        <f>AB12/'REV95'!$C11</f>
        <v>4066.0726264113891</v>
      </c>
      <c r="BA12" s="14">
        <f>AC12/'REV95'!$C11</f>
        <v>679.32903289150715</v>
      </c>
      <c r="BB12" s="14">
        <f>AE12/'REV95'!C11</f>
        <v>4745.4016593028964</v>
      </c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</row>
    <row r="13" spans="1:235" x14ac:dyDescent="0.25">
      <c r="A13" s="24">
        <v>0</v>
      </c>
      <c r="B13" s="26" t="s">
        <v>23</v>
      </c>
      <c r="C13" s="11">
        <v>11</v>
      </c>
      <c r="D13" s="12" t="s">
        <v>460</v>
      </c>
      <c r="E13" s="12" t="s">
        <v>39</v>
      </c>
      <c r="F13" s="12" t="s">
        <v>40</v>
      </c>
      <c r="G13" s="27">
        <v>410752.12</v>
      </c>
      <c r="H13" s="27">
        <v>7270646.5999999996</v>
      </c>
      <c r="I13" s="27">
        <v>121023.71</v>
      </c>
      <c r="J13" s="27">
        <v>7391670.3099999996</v>
      </c>
      <c r="K13" s="27">
        <v>2260467.6800000002</v>
      </c>
      <c r="L13" s="27">
        <v>9652137.9900000002</v>
      </c>
      <c r="M13" s="27">
        <v>10062890.109999999</v>
      </c>
      <c r="N13" s="27">
        <v>212356.29</v>
      </c>
      <c r="O13" s="27">
        <v>4813328.2699999996</v>
      </c>
      <c r="P13" s="27">
        <v>50691.44</v>
      </c>
      <c r="Q13" s="27">
        <v>373132.37</v>
      </c>
      <c r="R13" s="27">
        <v>548335.09</v>
      </c>
      <c r="S13" s="27">
        <v>477775.62</v>
      </c>
      <c r="T13" s="27">
        <v>340453.58</v>
      </c>
      <c r="U13" s="27">
        <v>337475.57</v>
      </c>
      <c r="V13" s="46">
        <v>7153548.2300000004</v>
      </c>
      <c r="W13" s="27">
        <f t="shared" si="0"/>
        <v>7153548.2300000004</v>
      </c>
      <c r="X13" s="27">
        <v>19884.650000000001</v>
      </c>
      <c r="Y13" s="27">
        <v>0</v>
      </c>
      <c r="Z13" s="27">
        <v>187520.35</v>
      </c>
      <c r="AA13" s="27">
        <v>0</v>
      </c>
      <c r="AB13" s="27">
        <v>7360953.2300000004</v>
      </c>
      <c r="AC13" s="27">
        <v>2325243.86</v>
      </c>
      <c r="AD13">
        <v>9686197.0899999999</v>
      </c>
      <c r="AE13" s="27">
        <f t="shared" si="1"/>
        <v>9686197.0899999999</v>
      </c>
      <c r="AF13" s="10">
        <f>G13/'REV95'!$C12</f>
        <v>246.19522896187962</v>
      </c>
      <c r="AG13" s="10">
        <f>H13/'REV95'!$C12</f>
        <v>4357.8557899784219</v>
      </c>
      <c r="AH13" s="10">
        <f>I13/'REV95'!$C12</f>
        <v>72.53878566291057</v>
      </c>
      <c r="AI13" s="10">
        <f>J13/'REV95'!$C12</f>
        <v>4430.3945756413323</v>
      </c>
      <c r="AJ13" s="10">
        <f>K13/'REV95'!$C12</f>
        <v>1354.8715415967395</v>
      </c>
      <c r="AK13" s="10">
        <f>L13/'REV95'!$C12</f>
        <v>5785.2661172380722</v>
      </c>
      <c r="AL13" s="10">
        <f>M13/'REV95'!$C12</f>
        <v>6031.4613461999515</v>
      </c>
      <c r="AM13" s="14">
        <f>N13/'REV95'!C12</f>
        <v>127.28140134260369</v>
      </c>
      <c r="AN13" s="14">
        <f>O13/'REV95'!C12</f>
        <v>2884.9965655718047</v>
      </c>
      <c r="AO13" s="14">
        <f>P13/'REV95'!C12</f>
        <v>30.383265403979859</v>
      </c>
      <c r="AP13" s="14">
        <f>Q13/'REV95'!C12</f>
        <v>223.64682929753056</v>
      </c>
      <c r="AQ13" s="14">
        <f>R13/'REV95'!C12</f>
        <v>328.65924838168303</v>
      </c>
      <c r="AR13" s="14">
        <f>S13/'REV95'!C12</f>
        <v>286.36754974826181</v>
      </c>
      <c r="AS13" s="14">
        <f>T13/'REV95'!C12</f>
        <v>204.05992567729561</v>
      </c>
      <c r="AT13" s="14">
        <f>U13/'REV95'!C12</f>
        <v>202.27497602493406</v>
      </c>
      <c r="AU13" s="14">
        <f>W13/'REV95'!C12</f>
        <v>4287.6697614480936</v>
      </c>
      <c r="AV13" s="14">
        <f>X13/'REV95'!$C12</f>
        <v>11.918394869335891</v>
      </c>
      <c r="AW13" s="14">
        <f>Y13/'REV95'!$C12</f>
        <v>0</v>
      </c>
      <c r="AX13" s="14">
        <f>Z13/'REV95'!$C12</f>
        <v>112.39531886837689</v>
      </c>
      <c r="AY13" s="14">
        <f>AA13/'REV95'!$C12</f>
        <v>0</v>
      </c>
      <c r="AZ13" s="14">
        <f>AB13/'REV95'!$C12</f>
        <v>4411.983475185807</v>
      </c>
      <c r="BA13" s="14">
        <f>AC13/'REV95'!$C12</f>
        <v>1393.6968712538958</v>
      </c>
      <c r="BB13" s="14">
        <f>AE13/'REV95'!C12</f>
        <v>5805.6803464397026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</row>
    <row r="14" spans="1:235" x14ac:dyDescent="0.25">
      <c r="A14" s="24">
        <v>1</v>
      </c>
      <c r="B14" s="26" t="s">
        <v>468</v>
      </c>
      <c r="C14" s="11">
        <v>12</v>
      </c>
      <c r="D14" s="12" t="s">
        <v>469</v>
      </c>
      <c r="E14" s="12" t="s">
        <v>41</v>
      </c>
      <c r="F14" s="12" t="s">
        <v>470</v>
      </c>
      <c r="G14" s="27">
        <v>298158.44</v>
      </c>
      <c r="H14" s="27">
        <v>3425049.41</v>
      </c>
      <c r="I14" s="27">
        <v>75813.039999999994</v>
      </c>
      <c r="J14" s="27">
        <v>3500862.45</v>
      </c>
      <c r="K14" s="27">
        <v>535524.93000000005</v>
      </c>
      <c r="L14" s="27">
        <v>4036387.38</v>
      </c>
      <c r="M14" s="27">
        <v>4334545.82</v>
      </c>
      <c r="N14" s="27">
        <v>206131.46</v>
      </c>
      <c r="O14" s="27">
        <v>2540582.4700000002</v>
      </c>
      <c r="P14" s="27">
        <v>14887.2</v>
      </c>
      <c r="Q14" s="27">
        <v>828.4</v>
      </c>
      <c r="R14" s="27">
        <v>54211.81</v>
      </c>
      <c r="S14" s="27">
        <v>187582.2</v>
      </c>
      <c r="T14" s="27">
        <v>88296.03</v>
      </c>
      <c r="U14" s="27">
        <v>103967.66</v>
      </c>
      <c r="V14" s="46">
        <v>3196487.23</v>
      </c>
      <c r="W14" s="27">
        <f t="shared" si="0"/>
        <v>3196487.23</v>
      </c>
      <c r="X14" s="27">
        <v>270</v>
      </c>
      <c r="Y14" s="27">
        <v>0</v>
      </c>
      <c r="Z14" s="27">
        <v>131548.94</v>
      </c>
      <c r="AA14" s="27">
        <v>8726.7999999999993</v>
      </c>
      <c r="AB14" s="27">
        <v>3337032.97</v>
      </c>
      <c r="AC14" s="27">
        <v>535524.93000000005</v>
      </c>
      <c r="AD14">
        <v>3872557.9</v>
      </c>
      <c r="AE14" s="27">
        <f t="shared" si="1"/>
        <v>3872557.9</v>
      </c>
      <c r="AF14" s="10">
        <f>G14/'REV95'!$C13</f>
        <v>323.73337676438655</v>
      </c>
      <c r="AG14" s="10">
        <f>H14/'REV95'!$C13</f>
        <v>3718.8375787187842</v>
      </c>
      <c r="AH14" s="10">
        <f>I14/'REV95'!$C13</f>
        <v>82.31600434310532</v>
      </c>
      <c r="AI14" s="10">
        <f>J14/'REV95'!$C13</f>
        <v>3801.1535830618895</v>
      </c>
      <c r="AJ14" s="10">
        <f>K14/'REV95'!$C13</f>
        <v>581.46029315960914</v>
      </c>
      <c r="AK14" s="10">
        <f>L14/'REV95'!$C13</f>
        <v>4382.6138762214987</v>
      </c>
      <c r="AL14" s="10">
        <f>M14/'REV95'!$C13</f>
        <v>4706.3472529858855</v>
      </c>
      <c r="AM14" s="14">
        <f>N14/'REV95'!C13</f>
        <v>223.81266015200868</v>
      </c>
      <c r="AN14" s="14">
        <f>O14/'REV95'!C13</f>
        <v>2758.5043105320306</v>
      </c>
      <c r="AO14" s="14">
        <f>P14/'REV95'!C13</f>
        <v>16.164169381107492</v>
      </c>
      <c r="AP14" s="14">
        <f>Q14/'REV95'!C13</f>
        <v>0.89945711183496202</v>
      </c>
      <c r="AQ14" s="14">
        <f>R14/'REV95'!C13</f>
        <v>58.861900108577629</v>
      </c>
      <c r="AR14" s="14">
        <f>S14/'REV95'!C13</f>
        <v>203.67231270358309</v>
      </c>
      <c r="AS14" s="14">
        <f>T14/'REV95'!C13</f>
        <v>95.869739413680776</v>
      </c>
      <c r="AT14" s="14">
        <f>U14/'REV95'!C13</f>
        <v>112.8856243213898</v>
      </c>
      <c r="AU14" s="14">
        <f>W14/'REV95'!C13</f>
        <v>3470.6701737242129</v>
      </c>
      <c r="AV14" s="14">
        <f>X14/'REV95'!$C13</f>
        <v>0.29315960912052119</v>
      </c>
      <c r="AW14" s="14">
        <f>Y14/'REV95'!$C13</f>
        <v>0</v>
      </c>
      <c r="AX14" s="14">
        <f>Z14/'REV95'!$C13</f>
        <v>142.83272529858849</v>
      </c>
      <c r="AY14" s="14">
        <f>AA14/'REV95'!$C13</f>
        <v>9.475352877307273</v>
      </c>
      <c r="AZ14" s="14">
        <f>AB14/'REV95'!$C13</f>
        <v>3623.2714115092294</v>
      </c>
      <c r="BA14" s="14">
        <f>AC14/'REV95'!$C13</f>
        <v>581.46029315960914</v>
      </c>
      <c r="BB14" s="14">
        <f>AE14/'REV95'!C13</f>
        <v>4204.7317046688377</v>
      </c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</row>
    <row r="15" spans="1:235" x14ac:dyDescent="0.25">
      <c r="A15" s="24">
        <v>0</v>
      </c>
      <c r="B15" s="26" t="s">
        <v>471</v>
      </c>
      <c r="C15" s="11">
        <v>13</v>
      </c>
      <c r="D15" s="12" t="s">
        <v>451</v>
      </c>
      <c r="E15" s="12" t="s">
        <v>43</v>
      </c>
      <c r="F15" s="12" t="s">
        <v>44</v>
      </c>
      <c r="G15" s="27">
        <v>1626541.17</v>
      </c>
      <c r="H15" s="27">
        <v>15388584.199999999</v>
      </c>
      <c r="I15" s="27">
        <v>870810.32</v>
      </c>
      <c r="J15" s="27">
        <v>16259394.52</v>
      </c>
      <c r="K15" s="27">
        <v>3222030.63</v>
      </c>
      <c r="L15" s="27">
        <v>19481425.149999999</v>
      </c>
      <c r="M15" s="27">
        <v>21107966.32</v>
      </c>
      <c r="N15" s="27">
        <v>510576.96</v>
      </c>
      <c r="O15" s="27">
        <v>11014486.92</v>
      </c>
      <c r="P15" s="27">
        <v>126444.08</v>
      </c>
      <c r="Q15" s="27">
        <v>557713.96</v>
      </c>
      <c r="R15" s="27">
        <v>940964.02</v>
      </c>
      <c r="S15" s="27">
        <v>1209419.72</v>
      </c>
      <c r="T15" s="27">
        <v>451904.99</v>
      </c>
      <c r="U15" s="27">
        <v>709843.56</v>
      </c>
      <c r="V15" s="46">
        <v>15521354.210000001</v>
      </c>
      <c r="W15" s="27">
        <f t="shared" si="0"/>
        <v>15521354.210000001</v>
      </c>
      <c r="X15" s="27">
        <v>2932.96</v>
      </c>
      <c r="Y15" s="27">
        <v>0</v>
      </c>
      <c r="Z15" s="27">
        <v>450567.08</v>
      </c>
      <c r="AA15" s="27">
        <v>7706</v>
      </c>
      <c r="AB15" s="27">
        <v>15982560.25</v>
      </c>
      <c r="AC15" s="27">
        <v>3475273.93</v>
      </c>
      <c r="AD15">
        <v>19457834.18</v>
      </c>
      <c r="AE15" s="27">
        <f t="shared" si="1"/>
        <v>19457834.18</v>
      </c>
      <c r="AF15" s="10">
        <f>G15/'REV95'!$C14</f>
        <v>516.23116986162245</v>
      </c>
      <c r="AG15" s="10">
        <f>H15/'REV95'!$C14</f>
        <v>4884.0244382379069</v>
      </c>
      <c r="AH15" s="10">
        <f>I15/'REV95'!$C14</f>
        <v>276.3775295163133</v>
      </c>
      <c r="AI15" s="10">
        <f>J15/'REV95'!$C14</f>
        <v>5160.401967754221</v>
      </c>
      <c r="AJ15" s="10">
        <f>K15/'REV95'!$C14</f>
        <v>1022.6071569125301</v>
      </c>
      <c r="AK15" s="10">
        <f>L15/'REV95'!$C14</f>
        <v>6183.0091246667507</v>
      </c>
      <c r="AL15" s="10">
        <f>M15/'REV95'!$C14</f>
        <v>6699.2402945283739</v>
      </c>
      <c r="AM15" s="14">
        <f>N15/'REV95'!C14</f>
        <v>162.04676907452077</v>
      </c>
      <c r="AN15" s="14">
        <f>O15/'REV95'!C14</f>
        <v>3495.7746984892724</v>
      </c>
      <c r="AO15" s="14">
        <f>P15/'REV95'!C14</f>
        <v>40.130785832169607</v>
      </c>
      <c r="AP15" s="14">
        <f>Q15/'REV95'!C14</f>
        <v>177.00709661038465</v>
      </c>
      <c r="AQ15" s="14">
        <f>R15/'REV95'!C14</f>
        <v>298.6428906944268</v>
      </c>
      <c r="AR15" s="14">
        <f>S15/'REV95'!C14</f>
        <v>383.84528373746349</v>
      </c>
      <c r="AS15" s="14">
        <f>T15/'REV95'!C14</f>
        <v>143.42547606956961</v>
      </c>
      <c r="AT15" s="14">
        <f>U15/'REV95'!C14</f>
        <v>225.28994541068934</v>
      </c>
      <c r="AU15" s="14">
        <f>W15/'REV95'!C14</f>
        <v>4926.1629459184969</v>
      </c>
      <c r="AV15" s="14">
        <f>X15/'REV95'!$C14</f>
        <v>0.93086200330074897</v>
      </c>
      <c r="AW15" s="14">
        <f>Y15/'REV95'!$C14</f>
        <v>0</v>
      </c>
      <c r="AX15" s="14">
        <f>Z15/'REV95'!$C14</f>
        <v>143.00085057763107</v>
      </c>
      <c r="AY15" s="14">
        <f>AA15/'REV95'!$C14</f>
        <v>2.4457280690618255</v>
      </c>
      <c r="AZ15" s="14">
        <f>AB15/'REV95'!$C14</f>
        <v>5072.5403865684902</v>
      </c>
      <c r="BA15" s="14">
        <f>AC15/'REV95'!$C14</f>
        <v>1102.9814428081756</v>
      </c>
      <c r="BB15" s="14">
        <f>AE15/'REV95'!C14</f>
        <v>6175.5218293766657</v>
      </c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</row>
    <row r="16" spans="1:235" x14ac:dyDescent="0.25">
      <c r="A16" s="24">
        <v>1</v>
      </c>
      <c r="B16" s="26" t="s">
        <v>472</v>
      </c>
      <c r="C16" s="11">
        <v>14</v>
      </c>
      <c r="D16" s="12" t="s">
        <v>469</v>
      </c>
      <c r="E16" s="12" t="s">
        <v>45</v>
      </c>
      <c r="F16" s="12" t="s">
        <v>473</v>
      </c>
      <c r="G16" s="27">
        <v>392281.5</v>
      </c>
      <c r="H16" s="27">
        <v>3800852.9</v>
      </c>
      <c r="I16" s="27">
        <v>37507.49</v>
      </c>
      <c r="J16" s="27">
        <v>3838360.39</v>
      </c>
      <c r="K16" s="27">
        <v>591470.43999999994</v>
      </c>
      <c r="L16" s="27">
        <v>4429830.83</v>
      </c>
      <c r="M16" s="27">
        <v>4822112.33</v>
      </c>
      <c r="N16" s="27">
        <v>235763.36</v>
      </c>
      <c r="O16" s="27">
        <v>2795287.58</v>
      </c>
      <c r="P16" s="27">
        <v>52396</v>
      </c>
      <c r="Q16" s="27">
        <v>101299.62</v>
      </c>
      <c r="R16" s="27">
        <v>36017.39</v>
      </c>
      <c r="S16" s="27">
        <v>267660.65999999997</v>
      </c>
      <c r="T16" s="27">
        <v>58955.62</v>
      </c>
      <c r="U16" s="27">
        <v>166232.54</v>
      </c>
      <c r="V16" s="46">
        <v>3713612.77</v>
      </c>
      <c r="W16" s="27">
        <f t="shared" si="0"/>
        <v>3713612.77</v>
      </c>
      <c r="X16" s="27">
        <v>0</v>
      </c>
      <c r="Y16" s="27">
        <v>10378.08</v>
      </c>
      <c r="Z16" s="27">
        <v>148401.26999999999</v>
      </c>
      <c r="AA16" s="27">
        <v>0</v>
      </c>
      <c r="AB16" s="27">
        <v>3872392.12</v>
      </c>
      <c r="AC16" s="27">
        <v>550751.41</v>
      </c>
      <c r="AD16">
        <v>4423143.53</v>
      </c>
      <c r="AE16" s="27">
        <f t="shared" si="1"/>
        <v>4423143.53</v>
      </c>
      <c r="AF16" s="10">
        <f>G16/'REV95'!$C15</f>
        <v>425.32961075571944</v>
      </c>
      <c r="AG16" s="10">
        <f>H16/'REV95'!$C15</f>
        <v>4121.0591998265209</v>
      </c>
      <c r="AH16" s="10">
        <f>I16/'REV95'!$C15</f>
        <v>40.667342513282016</v>
      </c>
      <c r="AI16" s="10">
        <f>J16/'REV95'!$C15</f>
        <v>4161.726542339803</v>
      </c>
      <c r="AJ16" s="10">
        <f>K16/'REV95'!$C15</f>
        <v>641.29940366475114</v>
      </c>
      <c r="AK16" s="10">
        <f>L16/'REV95'!$C15</f>
        <v>4803.0259460045545</v>
      </c>
      <c r="AL16" s="10">
        <f>M16/'REV95'!$C15</f>
        <v>5228.3555567602734</v>
      </c>
      <c r="AM16" s="14">
        <f>N16/'REV95'!C15</f>
        <v>255.6254580938957</v>
      </c>
      <c r="AN16" s="14">
        <f>O16/'REV95'!C15</f>
        <v>3030.7791174238318</v>
      </c>
      <c r="AO16" s="14">
        <f>P16/'REV95'!C15</f>
        <v>56.810148541689259</v>
      </c>
      <c r="AP16" s="14">
        <f>Q16/'REV95'!C15</f>
        <v>109.83369836278868</v>
      </c>
      <c r="AQ16" s="14">
        <f>R16/'REV95'!C15</f>
        <v>39.051707687303484</v>
      </c>
      <c r="AR16" s="14">
        <f>S16/'REV95'!C15</f>
        <v>290.20997506234414</v>
      </c>
      <c r="AS16" s="14">
        <f>T16/'REV95'!C15</f>
        <v>63.92238967797897</v>
      </c>
      <c r="AT16" s="14">
        <f>U16/'REV95'!C15</f>
        <v>180.2369511005096</v>
      </c>
      <c r="AU16" s="14">
        <f>W16/'REV95'!C15</f>
        <v>4026.4694459503417</v>
      </c>
      <c r="AV16" s="14">
        <f>X16/'REV95'!$C15</f>
        <v>0</v>
      </c>
      <c r="AW16" s="14">
        <f>Y16/'REV95'!$C15</f>
        <v>11.252390762224874</v>
      </c>
      <c r="AX16" s="14">
        <f>Z16/'REV95'!$C15</f>
        <v>160.9034695869023</v>
      </c>
      <c r="AY16" s="14">
        <f>AA16/'REV95'!$C15</f>
        <v>0</v>
      </c>
      <c r="AZ16" s="14">
        <f>AB16/'REV95'!$C15</f>
        <v>4198.6253062994692</v>
      </c>
      <c r="BA16" s="14">
        <f>AC16/'REV95'!$C15</f>
        <v>597.14996205139335</v>
      </c>
      <c r="BB16" s="14">
        <f>AE16/'REV95'!C15</f>
        <v>4795.7752683508625</v>
      </c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</row>
    <row r="17" spans="1:235" x14ac:dyDescent="0.25">
      <c r="A17" s="24">
        <v>1</v>
      </c>
      <c r="B17" s="26" t="s">
        <v>474</v>
      </c>
      <c r="C17" s="11">
        <v>15</v>
      </c>
      <c r="D17" s="12" t="s">
        <v>451</v>
      </c>
      <c r="E17" s="12" t="s">
        <v>47</v>
      </c>
      <c r="F17" s="12" t="s">
        <v>475</v>
      </c>
      <c r="G17" s="27">
        <v>268777.39</v>
      </c>
      <c r="H17" s="27">
        <v>3939510.31</v>
      </c>
      <c r="I17" s="27">
        <v>239477.68</v>
      </c>
      <c r="J17" s="27">
        <v>4178987.99</v>
      </c>
      <c r="K17" s="27">
        <v>790439.27</v>
      </c>
      <c r="L17" s="27">
        <v>4969427.26</v>
      </c>
      <c r="M17" s="27">
        <v>5238204.6500000004</v>
      </c>
      <c r="N17" s="27">
        <v>168562.32</v>
      </c>
      <c r="O17" s="27">
        <v>2989075.22</v>
      </c>
      <c r="P17" s="27">
        <v>44731.98</v>
      </c>
      <c r="Q17" s="27">
        <v>1032.58</v>
      </c>
      <c r="R17" s="27">
        <v>187058.15</v>
      </c>
      <c r="S17" s="27">
        <v>236700.15</v>
      </c>
      <c r="T17" s="27">
        <v>145406.41</v>
      </c>
      <c r="U17" s="27">
        <v>131040.73</v>
      </c>
      <c r="V17" s="46">
        <v>3903607.54</v>
      </c>
      <c r="W17" s="27">
        <f t="shared" si="0"/>
        <v>3903607.54</v>
      </c>
      <c r="X17" s="27">
        <v>2437.0500000000002</v>
      </c>
      <c r="Y17" s="27">
        <v>2574.98</v>
      </c>
      <c r="Z17" s="27">
        <v>143643.19</v>
      </c>
      <c r="AA17" s="27">
        <v>0</v>
      </c>
      <c r="AB17" s="27">
        <v>4052262.76</v>
      </c>
      <c r="AC17" s="27">
        <v>812090.04</v>
      </c>
      <c r="AD17">
        <v>4864352.8</v>
      </c>
      <c r="AE17" s="27">
        <f t="shared" si="1"/>
        <v>4864352.8</v>
      </c>
      <c r="AF17" s="10">
        <f>G17/'REV95'!$C16</f>
        <v>287.92435993572576</v>
      </c>
      <c r="AG17" s="10">
        <f>H17/'REV95'!$C16</f>
        <v>4220.1503053026245</v>
      </c>
      <c r="AH17" s="10">
        <f>I17/'REV95'!$C16</f>
        <v>256.53741831815745</v>
      </c>
      <c r="AI17" s="10">
        <f>J17/'REV95'!$C16</f>
        <v>4476.687723620782</v>
      </c>
      <c r="AJ17" s="10">
        <f>K17/'REV95'!$C16</f>
        <v>846.74801285484739</v>
      </c>
      <c r="AK17" s="10">
        <f>L17/'REV95'!$C16</f>
        <v>5323.4357364756288</v>
      </c>
      <c r="AL17" s="10">
        <f>M17/'REV95'!$C16</f>
        <v>5611.3600964113557</v>
      </c>
      <c r="AM17" s="14">
        <f>N17/'REV95'!C16</f>
        <v>180.57024102838778</v>
      </c>
      <c r="AN17" s="14">
        <f>O17/'REV95'!C16</f>
        <v>3202.0088055704341</v>
      </c>
      <c r="AO17" s="14">
        <f>P17/'REV95'!C16</f>
        <v>47.918564542046063</v>
      </c>
      <c r="AP17" s="14">
        <f>Q17/'REV95'!C16</f>
        <v>1.1061381896089983</v>
      </c>
      <c r="AQ17" s="14">
        <f>R17/'REV95'!C16</f>
        <v>200.38366363149436</v>
      </c>
      <c r="AR17" s="14">
        <f>S17/'REV95'!C16</f>
        <v>253.56202463845742</v>
      </c>
      <c r="AS17" s="14">
        <f>T17/'REV95'!C16</f>
        <v>155.7647670058918</v>
      </c>
      <c r="AT17" s="14">
        <f>U17/'REV95'!C16</f>
        <v>140.37571505088377</v>
      </c>
      <c r="AU17" s="14">
        <f>W17/'REV95'!C16</f>
        <v>4181.689919657204</v>
      </c>
      <c r="AV17" s="14">
        <f>X17/'REV95'!$C16</f>
        <v>2.6106588109266204</v>
      </c>
      <c r="AW17" s="14">
        <f>Y17/'REV95'!$C16</f>
        <v>2.758414568826995</v>
      </c>
      <c r="AX17" s="14">
        <f>Z17/'REV95'!$C16</f>
        <v>153.87594001071238</v>
      </c>
      <c r="AY17" s="14">
        <f>AA17/'REV95'!$C16</f>
        <v>0</v>
      </c>
      <c r="AZ17" s="14">
        <f>AB17/'REV95'!$C16</f>
        <v>4340.9349330476698</v>
      </c>
      <c r="BA17" s="14">
        <f>AC17/'REV95'!$C16</f>
        <v>869.94112479914304</v>
      </c>
      <c r="BB17" s="14">
        <f>AE17/'REV95'!C16</f>
        <v>5210.8760578468127</v>
      </c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</row>
    <row r="18" spans="1:235" x14ac:dyDescent="0.25">
      <c r="A18" s="24">
        <v>0</v>
      </c>
      <c r="B18" s="26" t="s">
        <v>476</v>
      </c>
      <c r="C18" s="11">
        <v>16</v>
      </c>
      <c r="D18" s="12" t="s">
        <v>469</v>
      </c>
      <c r="E18" s="12" t="s">
        <v>49</v>
      </c>
      <c r="F18" s="12" t="s">
        <v>50</v>
      </c>
      <c r="G18" s="27">
        <v>1324748.6200000001</v>
      </c>
      <c r="H18" s="27">
        <v>41140403.270000003</v>
      </c>
      <c r="I18" s="27">
        <v>1008815.22</v>
      </c>
      <c r="J18" s="27">
        <v>42149218.490000002</v>
      </c>
      <c r="K18" s="27">
        <v>6588119.2400000002</v>
      </c>
      <c r="L18" s="27">
        <v>48737337.729999997</v>
      </c>
      <c r="M18" s="27">
        <v>50062086.350000001</v>
      </c>
      <c r="N18" s="27">
        <v>1233981.3799999999</v>
      </c>
      <c r="O18" s="27">
        <v>29015913.920000002</v>
      </c>
      <c r="P18" s="27">
        <v>105989.07</v>
      </c>
      <c r="Q18" s="27">
        <v>50841.19</v>
      </c>
      <c r="R18" s="27">
        <v>2762885.04</v>
      </c>
      <c r="S18" s="27">
        <v>2964280.34</v>
      </c>
      <c r="T18" s="27">
        <v>1077302.1599999999</v>
      </c>
      <c r="U18" s="27">
        <v>1970486.59</v>
      </c>
      <c r="V18" s="46">
        <v>39181679.689999998</v>
      </c>
      <c r="W18" s="27">
        <f t="shared" si="0"/>
        <v>39181679.689999998</v>
      </c>
      <c r="X18" s="27">
        <v>1011.51</v>
      </c>
      <c r="Y18" s="27">
        <v>46392.54</v>
      </c>
      <c r="Z18" s="27">
        <v>1641782.16</v>
      </c>
      <c r="AA18" s="27">
        <v>3204.7</v>
      </c>
      <c r="AB18" s="27">
        <v>40874070.600000001</v>
      </c>
      <c r="AC18" s="27">
        <v>6652428.0599999996</v>
      </c>
      <c r="AD18">
        <v>47526498.659999996</v>
      </c>
      <c r="AE18" s="27">
        <f t="shared" si="1"/>
        <v>47526498.659999996</v>
      </c>
      <c r="AF18" s="10">
        <f>G18/'REV95'!$C17</f>
        <v>130.95965874828238</v>
      </c>
      <c r="AG18" s="10">
        <f>H18/'REV95'!$C17</f>
        <v>4066.9853069980327</v>
      </c>
      <c r="AH18" s="10">
        <f>I18/'REV95'!$C17</f>
        <v>99.727672825409996</v>
      </c>
      <c r="AI18" s="10">
        <f>J18/'REV95'!$C17</f>
        <v>4166.7129798234428</v>
      </c>
      <c r="AJ18" s="10">
        <f>K18/'REV95'!$C17</f>
        <v>651.27665312336262</v>
      </c>
      <c r="AK18" s="10">
        <f>L18/'REV95'!$C17</f>
        <v>4817.9896329468047</v>
      </c>
      <c r="AL18" s="10">
        <f>M18/'REV95'!$C17</f>
        <v>4948.9492916950876</v>
      </c>
      <c r="AM18" s="14">
        <f>N18/'REV95'!C17</f>
        <v>121.98675128760242</v>
      </c>
      <c r="AN18" s="14">
        <f>O18/'REV95'!C17</f>
        <v>2868.4039582035844</v>
      </c>
      <c r="AO18" s="14">
        <f>P18/'REV95'!C17</f>
        <v>10.47768023962751</v>
      </c>
      <c r="AP18" s="14">
        <f>Q18/'REV95'!C17</f>
        <v>5.0259685439465382</v>
      </c>
      <c r="AQ18" s="14">
        <f>R18/'REV95'!C17</f>
        <v>273.12840831578632</v>
      </c>
      <c r="AR18" s="14">
        <f>S18/'REV95'!C17</f>
        <v>293.0375890941803</v>
      </c>
      <c r="AS18" s="14">
        <f>T18/'REV95'!C17</f>
        <v>106.49803374951806</v>
      </c>
      <c r="AT18" s="14">
        <f>U18/'REV95'!C17</f>
        <v>194.79488221279792</v>
      </c>
      <c r="AU18" s="14">
        <f>W18/'REV95'!C17</f>
        <v>3873.3532716470431</v>
      </c>
      <c r="AV18" s="14">
        <f>X18/'REV95'!$C17</f>
        <v>9.9994068625997204E-2</v>
      </c>
      <c r="AW18" s="14">
        <f>Y18/'REV95'!$C17</f>
        <v>4.5861917613215102</v>
      </c>
      <c r="AX18" s="14">
        <f>Z18/'REV95'!$C17</f>
        <v>162.30040036774517</v>
      </c>
      <c r="AY18" s="14">
        <f>AA18/'REV95'!$C17</f>
        <v>0.31680457111223143</v>
      </c>
      <c r="AZ18" s="14">
        <f>AB18/'REV95'!$C17</f>
        <v>4040.6566624158486</v>
      </c>
      <c r="BA18" s="14">
        <f>AC18/'REV95'!$C17</f>
        <v>657.63398084166192</v>
      </c>
      <c r="BB18" s="14">
        <f>AE18/'REV95'!C17</f>
        <v>4698.2906432575101</v>
      </c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</row>
    <row r="19" spans="1:235" x14ac:dyDescent="0.25">
      <c r="A19" s="24">
        <v>0</v>
      </c>
      <c r="B19" s="26" t="s">
        <v>477</v>
      </c>
      <c r="C19" s="11">
        <v>17</v>
      </c>
      <c r="D19" s="12" t="s">
        <v>458</v>
      </c>
      <c r="E19" s="12" t="s">
        <v>51</v>
      </c>
      <c r="F19" s="12" t="s">
        <v>52</v>
      </c>
      <c r="G19" s="27">
        <v>1153731.5900000001</v>
      </c>
      <c r="H19" s="27">
        <v>11301943.279999999</v>
      </c>
      <c r="I19" s="27">
        <v>320343.02</v>
      </c>
      <c r="J19" s="27">
        <v>11622286.300000001</v>
      </c>
      <c r="K19" s="27">
        <v>2538935.44</v>
      </c>
      <c r="L19" s="27">
        <v>14161221.74</v>
      </c>
      <c r="M19" s="27">
        <v>15314953.33</v>
      </c>
      <c r="N19" s="27">
        <v>342760.9</v>
      </c>
      <c r="O19" s="27">
        <v>8176700.0300000003</v>
      </c>
      <c r="P19" s="27">
        <v>79046.039999999994</v>
      </c>
      <c r="Q19" s="27">
        <v>211028.7</v>
      </c>
      <c r="R19" s="27">
        <v>729057.02</v>
      </c>
      <c r="S19" s="27">
        <v>578429.38</v>
      </c>
      <c r="T19" s="27">
        <v>426472.47</v>
      </c>
      <c r="U19" s="27">
        <v>430100.03</v>
      </c>
      <c r="V19" s="46">
        <v>10973594.57</v>
      </c>
      <c r="W19" s="27">
        <f t="shared" si="0"/>
        <v>10973594.57</v>
      </c>
      <c r="X19" s="27">
        <v>60220.55</v>
      </c>
      <c r="Y19" s="27">
        <v>557.24</v>
      </c>
      <c r="Z19" s="27">
        <v>366273.08</v>
      </c>
      <c r="AA19" s="27">
        <v>0</v>
      </c>
      <c r="AB19" s="27">
        <v>11400645.439999999</v>
      </c>
      <c r="AC19" s="27">
        <v>2766955.64</v>
      </c>
      <c r="AD19">
        <v>14167601.08</v>
      </c>
      <c r="AE19" s="27">
        <f t="shared" si="1"/>
        <v>14167601.08</v>
      </c>
      <c r="AF19" s="10">
        <f>G19/'REV95'!$C18</f>
        <v>464.89567232139268</v>
      </c>
      <c r="AG19" s="10">
        <f>H19/'REV95'!$C18</f>
        <v>4554.1134222508763</v>
      </c>
      <c r="AH19" s="10">
        <f>I19/'REV95'!$C18</f>
        <v>129.08208889067978</v>
      </c>
      <c r="AI19" s="10">
        <f>J19/'REV95'!$C18</f>
        <v>4683.1955111415564</v>
      </c>
      <c r="AJ19" s="10">
        <f>K19/'REV95'!$C18</f>
        <v>1023.062997139058</v>
      </c>
      <c r="AK19" s="10">
        <f>L19/'REV95'!$C18</f>
        <v>5706.2585082806145</v>
      </c>
      <c r="AL19" s="10">
        <f>M19/'REV95'!$C18</f>
        <v>6171.1541806020068</v>
      </c>
      <c r="AM19" s="14">
        <f>N19/'REV95'!C18</f>
        <v>138.1153644679051</v>
      </c>
      <c r="AN19" s="14">
        <f>O19/'REV95'!C18</f>
        <v>3294.7979328685983</v>
      </c>
      <c r="AO19" s="14">
        <f>P19/'REV95'!C18</f>
        <v>31.85156948865697</v>
      </c>
      <c r="AP19" s="14">
        <f>Q19/'REV95'!C18</f>
        <v>85.033928355562736</v>
      </c>
      <c r="AQ19" s="14">
        <f>R19/'REV95'!C18</f>
        <v>293.77322802917359</v>
      </c>
      <c r="AR19" s="14">
        <f>S19/'REV95'!C18</f>
        <v>233.07788209694968</v>
      </c>
      <c r="AS19" s="14">
        <f>T19/'REV95'!C18</f>
        <v>171.84690736188904</v>
      </c>
      <c r="AT19" s="14">
        <f>U19/'REV95'!C18</f>
        <v>173.30863118023939</v>
      </c>
      <c r="AU19" s="14">
        <f>W19/'REV95'!C18</f>
        <v>4421.8054438489753</v>
      </c>
      <c r="AV19" s="14">
        <f>X19/'REV95'!$C18</f>
        <v>24.265845992666321</v>
      </c>
      <c r="AW19" s="14">
        <f>Y19/'REV95'!$C18</f>
        <v>0.22453963009227548</v>
      </c>
      <c r="AX19" s="14">
        <f>Z19/'REV95'!$C18</f>
        <v>147.58958778256843</v>
      </c>
      <c r="AY19" s="14">
        <f>AA19/'REV95'!$C18</f>
        <v>0</v>
      </c>
      <c r="AZ19" s="14">
        <f>AB19/'REV95'!$C18</f>
        <v>4593.8854172543015</v>
      </c>
      <c r="BA19" s="14">
        <f>AC19/'REV95'!$C18</f>
        <v>1114.943643470202</v>
      </c>
      <c r="BB19" s="14">
        <f>AE19/'REV95'!C18</f>
        <v>5708.8290607245035</v>
      </c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</row>
    <row r="20" spans="1:235" x14ac:dyDescent="0.25">
      <c r="A20" s="24">
        <v>1</v>
      </c>
      <c r="B20" s="26" t="s">
        <v>478</v>
      </c>
      <c r="C20" s="11">
        <v>18</v>
      </c>
      <c r="D20" s="12" t="s">
        <v>453</v>
      </c>
      <c r="E20" s="12" t="s">
        <v>53</v>
      </c>
      <c r="F20" s="12" t="s">
        <v>479</v>
      </c>
      <c r="G20" s="27">
        <v>1883059.92</v>
      </c>
      <c r="H20" s="27">
        <v>12223319.34</v>
      </c>
      <c r="I20" s="27">
        <v>1457069.54</v>
      </c>
      <c r="J20" s="27">
        <v>13680388.880000001</v>
      </c>
      <c r="K20" s="27">
        <v>6120013.2599999998</v>
      </c>
      <c r="L20" s="27">
        <v>19800402.140000001</v>
      </c>
      <c r="M20" s="27">
        <v>21683462.059999999</v>
      </c>
      <c r="N20" s="27">
        <v>456721.24</v>
      </c>
      <c r="O20" s="27">
        <v>9413672.3100000005</v>
      </c>
      <c r="P20" s="27">
        <v>16689.400000000001</v>
      </c>
      <c r="Q20" s="27">
        <v>210605.08</v>
      </c>
      <c r="R20" s="27">
        <v>336712.94</v>
      </c>
      <c r="S20" s="27">
        <v>1167280.6299999999</v>
      </c>
      <c r="T20" s="27">
        <v>807696.53</v>
      </c>
      <c r="U20" s="27">
        <v>555100.61</v>
      </c>
      <c r="V20" s="46">
        <v>12964478.74</v>
      </c>
      <c r="W20" s="27">
        <f t="shared" si="0"/>
        <v>12964478.74</v>
      </c>
      <c r="X20" s="27">
        <v>0</v>
      </c>
      <c r="Y20" s="27">
        <v>0</v>
      </c>
      <c r="Z20" s="27">
        <v>122806.88</v>
      </c>
      <c r="AA20" s="27">
        <v>0</v>
      </c>
      <c r="AB20" s="27">
        <v>13087285.619999999</v>
      </c>
      <c r="AC20" s="27">
        <v>6460135.1500000004</v>
      </c>
      <c r="AD20">
        <v>19547420.77</v>
      </c>
      <c r="AE20" s="27">
        <f t="shared" si="1"/>
        <v>19547420.77</v>
      </c>
      <c r="AF20" s="10">
        <f>G20/'REV95'!$C19</f>
        <v>605.99212203128013</v>
      </c>
      <c r="AG20" s="10">
        <f>H20/'REV95'!$C19</f>
        <v>3933.6163158910986</v>
      </c>
      <c r="AH20" s="10">
        <f>I20/'REV95'!$C19</f>
        <v>468.90311514449377</v>
      </c>
      <c r="AI20" s="10">
        <f>J20/'REV95'!$C19</f>
        <v>4402.5194310355928</v>
      </c>
      <c r="AJ20" s="10">
        <f>K20/'REV95'!$C19</f>
        <v>1969.4964471905771</v>
      </c>
      <c r="AK20" s="10">
        <f>L20/'REV95'!$C19</f>
        <v>6372.0158782261697</v>
      </c>
      <c r="AL20" s="10">
        <f>M20/'REV95'!$C19</f>
        <v>6978.0080002574496</v>
      </c>
      <c r="AM20" s="14">
        <f>N20/'REV95'!C19</f>
        <v>146.97858016348073</v>
      </c>
      <c r="AN20" s="14">
        <f>O20/'REV95'!C19</f>
        <v>3029.4369279783741</v>
      </c>
      <c r="AO20" s="14">
        <f>P20/'REV95'!C19</f>
        <v>5.3708566647357925</v>
      </c>
      <c r="AP20" s="14">
        <f>Q20/'REV95'!C19</f>
        <v>67.775336294007843</v>
      </c>
      <c r="AQ20" s="14">
        <f>R20/'REV95'!C19</f>
        <v>108.35841539550749</v>
      </c>
      <c r="AR20" s="14">
        <f>S20/'REV95'!C19</f>
        <v>375.64543669949148</v>
      </c>
      <c r="AS20" s="14">
        <f>T20/'REV95'!C19</f>
        <v>259.92679732252043</v>
      </c>
      <c r="AT20" s="14">
        <f>U20/'REV95'!C19</f>
        <v>178.6382860269035</v>
      </c>
      <c r="AU20" s="14">
        <f>W20/'REV95'!C19</f>
        <v>4172.1306365450218</v>
      </c>
      <c r="AV20" s="14">
        <f>X20/'REV95'!$C19</f>
        <v>0</v>
      </c>
      <c r="AW20" s="14">
        <f>Y20/'REV95'!$C19</f>
        <v>0</v>
      </c>
      <c r="AX20" s="14">
        <f>Z20/'REV95'!$C19</f>
        <v>39.520782647872821</v>
      </c>
      <c r="AY20" s="14">
        <f>AA20/'REV95'!$C19</f>
        <v>0</v>
      </c>
      <c r="AZ20" s="14">
        <f>AB20/'REV95'!$C19</f>
        <v>4211.6514191928936</v>
      </c>
      <c r="BA20" s="14">
        <f>AC20/'REV95'!$C19</f>
        <v>2078.9519051296907</v>
      </c>
      <c r="BB20" s="14">
        <f>AE20/'REV95'!C19</f>
        <v>6290.6033243225847</v>
      </c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</row>
    <row r="21" spans="1:235" x14ac:dyDescent="0.25">
      <c r="A21" s="24">
        <v>0</v>
      </c>
      <c r="B21" s="26" t="s">
        <v>459</v>
      </c>
      <c r="C21" s="11">
        <v>19</v>
      </c>
      <c r="D21" s="12" t="s">
        <v>460</v>
      </c>
      <c r="E21" s="12" t="s">
        <v>55</v>
      </c>
      <c r="F21" s="12" t="s">
        <v>56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47">
        <v>14016056.52</v>
      </c>
      <c r="W21" s="27">
        <f t="shared" si="0"/>
        <v>14016056.52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>
        <v>18696011.739999998</v>
      </c>
      <c r="AE21" s="27">
        <f t="shared" si="1"/>
        <v>18696011.739999998</v>
      </c>
      <c r="AF21" s="10">
        <f>G21/'REV95'!$C20</f>
        <v>0</v>
      </c>
      <c r="AG21" s="10">
        <f>H21/'REV95'!$C20</f>
        <v>0</v>
      </c>
      <c r="AH21" s="10">
        <f>I21/'REV95'!$C20</f>
        <v>0</v>
      </c>
      <c r="AI21" s="10">
        <f>J21/'REV95'!$C20</f>
        <v>0</v>
      </c>
      <c r="AJ21" s="10">
        <f>K21/'REV95'!$C20</f>
        <v>0</v>
      </c>
      <c r="AK21" s="10">
        <f>L21/'REV95'!$C20</f>
        <v>0</v>
      </c>
      <c r="AL21" s="10">
        <f>M21/'REV95'!$C20</f>
        <v>0</v>
      </c>
      <c r="AM21" s="14">
        <f>N21/'REV95'!C20</f>
        <v>0</v>
      </c>
      <c r="AN21" s="14">
        <f>O21/'REV95'!C20</f>
        <v>0</v>
      </c>
      <c r="AO21" s="14">
        <f>P21/'REV95'!C20</f>
        <v>0</v>
      </c>
      <c r="AP21" s="14">
        <f>Q21/'REV95'!C20</f>
        <v>0</v>
      </c>
      <c r="AQ21" s="14">
        <f>R21/'REV95'!C20</f>
        <v>0</v>
      </c>
      <c r="AR21" s="14">
        <f>S21/'REV95'!C20</f>
        <v>0</v>
      </c>
      <c r="AS21" s="14">
        <f>T21/'REV95'!C20</f>
        <v>0</v>
      </c>
      <c r="AT21" s="14">
        <f>U21/'REV95'!C20</f>
        <v>0</v>
      </c>
      <c r="AU21" s="14">
        <f>W21/'REV95'!C20</f>
        <v>4052.2888053660226</v>
      </c>
      <c r="AV21" s="14">
        <f>X21/'REV95'!$C20</f>
        <v>0</v>
      </c>
      <c r="AW21" s="14">
        <f>Y21/'REV95'!$C20</f>
        <v>0</v>
      </c>
      <c r="AX21" s="14">
        <f>Z21/'REV95'!$C20</f>
        <v>0</v>
      </c>
      <c r="AY21" s="14">
        <f>AA21/'REV95'!$C20</f>
        <v>0</v>
      </c>
      <c r="AZ21" s="14">
        <f>AB21/'REV95'!$C20</f>
        <v>0</v>
      </c>
      <c r="BA21" s="14">
        <f>AC21/'REV95'!$C20</f>
        <v>0</v>
      </c>
      <c r="BB21" s="14">
        <f>AE21/'REV95'!C20</f>
        <v>5405.346287729848</v>
      </c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</row>
    <row r="22" spans="1:235" x14ac:dyDescent="0.25">
      <c r="A22" s="24">
        <v>0</v>
      </c>
      <c r="B22" s="26" t="s">
        <v>25</v>
      </c>
      <c r="C22" s="11">
        <v>20</v>
      </c>
      <c r="D22" s="12" t="s">
        <v>458</v>
      </c>
      <c r="E22" s="12" t="s">
        <v>57</v>
      </c>
      <c r="F22" s="12" t="s">
        <v>58</v>
      </c>
      <c r="G22" s="27">
        <v>467390.09</v>
      </c>
      <c r="H22" s="27">
        <v>10407342.689999999</v>
      </c>
      <c r="I22" s="27">
        <v>290513.15000000002</v>
      </c>
      <c r="J22" s="27">
        <v>10697855.84</v>
      </c>
      <c r="K22" s="27">
        <v>1293530.68</v>
      </c>
      <c r="L22" s="27">
        <v>11991386.52</v>
      </c>
      <c r="M22" s="27">
        <v>12458776.609999999</v>
      </c>
      <c r="N22" s="27">
        <v>311542.90000000002</v>
      </c>
      <c r="O22" s="27">
        <v>7696309.7999999998</v>
      </c>
      <c r="P22" s="27">
        <v>40049.599999999999</v>
      </c>
      <c r="Q22" s="27">
        <v>91350.49</v>
      </c>
      <c r="R22" s="27">
        <v>720940.57</v>
      </c>
      <c r="S22" s="27">
        <v>527639.82999999996</v>
      </c>
      <c r="T22" s="27">
        <v>150647.18</v>
      </c>
      <c r="U22" s="27">
        <v>413129.34</v>
      </c>
      <c r="V22" s="46">
        <v>9951609.7100000009</v>
      </c>
      <c r="W22" s="27">
        <f t="shared" si="0"/>
        <v>9951609.7100000009</v>
      </c>
      <c r="X22" s="27">
        <v>4842.8500000000004</v>
      </c>
      <c r="Y22" s="27">
        <v>1200.72</v>
      </c>
      <c r="Z22" s="27">
        <v>304431.63</v>
      </c>
      <c r="AA22" s="27">
        <v>0</v>
      </c>
      <c r="AB22" s="27">
        <v>10262084.91</v>
      </c>
      <c r="AC22" s="27">
        <v>1354367.75</v>
      </c>
      <c r="AD22">
        <v>11616452.66</v>
      </c>
      <c r="AE22" s="27">
        <f t="shared" si="1"/>
        <v>11616452.66</v>
      </c>
      <c r="AF22" s="10">
        <f>G22/'REV95'!$C21</f>
        <v>197.68645687941464</v>
      </c>
      <c r="AG22" s="10">
        <f>H22/'REV95'!$C21</f>
        <v>4401.8706128663871</v>
      </c>
      <c r="AH22" s="10">
        <f>I22/'REV95'!$C21</f>
        <v>122.87491012138899</v>
      </c>
      <c r="AI22" s="10">
        <f>J22/'REV95'!$C21</f>
        <v>4524.745522987776</v>
      </c>
      <c r="AJ22" s="10">
        <f>K22/'REV95'!$C21</f>
        <v>547.10936852345299</v>
      </c>
      <c r="AK22" s="10">
        <f>L22/'REV95'!$C21</f>
        <v>5071.8548915112287</v>
      </c>
      <c r="AL22" s="10">
        <f>M22/'REV95'!$C21</f>
        <v>5269.5413483906432</v>
      </c>
      <c r="AM22" s="14">
        <f>N22/'REV95'!C21</f>
        <v>131.76961468510765</v>
      </c>
      <c r="AN22" s="14">
        <f>O22/'REV95'!C21</f>
        <v>3255.2171044283718</v>
      </c>
      <c r="AO22" s="14">
        <f>P22/'REV95'!C21</f>
        <v>16.939305502685784</v>
      </c>
      <c r="AP22" s="14">
        <f>Q22/'REV95'!C21</f>
        <v>38.637436027576875</v>
      </c>
      <c r="AQ22" s="14">
        <f>R22/'REV95'!C21</f>
        <v>304.9277037600981</v>
      </c>
      <c r="AR22" s="14">
        <f>S22/'REV95'!C21</f>
        <v>223.16957661887236</v>
      </c>
      <c r="AS22" s="14">
        <f>T22/'REV95'!C21</f>
        <v>63.717455483652657</v>
      </c>
      <c r="AT22" s="14">
        <f>U22/'REV95'!C21</f>
        <v>174.7364293871336</v>
      </c>
      <c r="AU22" s="14">
        <f>W22/'REV95'!C21</f>
        <v>4209.1146258934996</v>
      </c>
      <c r="AV22" s="14">
        <f>X22/'REV95'!$C21</f>
        <v>2.048322970858182</v>
      </c>
      <c r="AW22" s="14">
        <f>Y22/'REV95'!$C21</f>
        <v>0.50785433320644591</v>
      </c>
      <c r="AX22" s="14">
        <f>Z22/'REV95'!$C21</f>
        <v>128.76184494353507</v>
      </c>
      <c r="AY22" s="14">
        <f>AA22/'REV95'!$C21</f>
        <v>0</v>
      </c>
      <c r="AZ22" s="14">
        <f>AB22/'REV95'!$C21</f>
        <v>4340.432648141099</v>
      </c>
      <c r="BA22" s="14">
        <f>AC22/'REV95'!$C21</f>
        <v>572.84090428456625</v>
      </c>
      <c r="BB22" s="14">
        <f>AE22/'REV95'!C21</f>
        <v>4913.273552425665</v>
      </c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</row>
    <row r="23" spans="1:235" x14ac:dyDescent="0.25">
      <c r="A23" s="24">
        <v>0</v>
      </c>
      <c r="B23" s="26" t="s">
        <v>27</v>
      </c>
      <c r="C23" s="11">
        <v>21</v>
      </c>
      <c r="D23" s="12" t="s">
        <v>460</v>
      </c>
      <c r="E23" s="12" t="s">
        <v>59</v>
      </c>
      <c r="F23" s="12" t="s">
        <v>60</v>
      </c>
      <c r="G23" s="27">
        <v>771125.76000000001</v>
      </c>
      <c r="H23" s="27">
        <v>4271340.5599999996</v>
      </c>
      <c r="I23" s="27">
        <v>42242.11</v>
      </c>
      <c r="J23" s="27">
        <v>4313582.67</v>
      </c>
      <c r="K23" s="27">
        <v>783069.29</v>
      </c>
      <c r="L23" s="27">
        <v>5096651.96</v>
      </c>
      <c r="M23" s="27">
        <v>5867777.7199999997</v>
      </c>
      <c r="N23" s="27">
        <v>179626.98</v>
      </c>
      <c r="O23" s="27">
        <v>3032812.25</v>
      </c>
      <c r="P23" s="27">
        <v>18531.400000000001</v>
      </c>
      <c r="Q23" s="27">
        <v>11179.25</v>
      </c>
      <c r="R23" s="27">
        <v>364108.78</v>
      </c>
      <c r="S23" s="27">
        <v>238755.39</v>
      </c>
      <c r="T23" s="27">
        <v>76097.38</v>
      </c>
      <c r="U23" s="27">
        <v>165777</v>
      </c>
      <c r="V23" s="46">
        <v>4086888.43</v>
      </c>
      <c r="W23" s="27">
        <f t="shared" si="0"/>
        <v>4086888.43</v>
      </c>
      <c r="X23" s="27">
        <v>3534.47</v>
      </c>
      <c r="Y23" s="27">
        <v>300</v>
      </c>
      <c r="Z23" s="27">
        <v>240084.48000000001</v>
      </c>
      <c r="AA23" s="27">
        <v>0</v>
      </c>
      <c r="AB23" s="27">
        <v>4330807.38</v>
      </c>
      <c r="AC23" s="27">
        <v>723986.24</v>
      </c>
      <c r="AD23">
        <v>5054793.62</v>
      </c>
      <c r="AE23" s="27">
        <f t="shared" si="1"/>
        <v>5054793.62</v>
      </c>
      <c r="AF23" s="10">
        <f>G23/'REV95'!$C22</f>
        <v>692.83536388140158</v>
      </c>
      <c r="AG23" s="10">
        <f>H23/'REV95'!$C22</f>
        <v>3837.6824438454623</v>
      </c>
      <c r="AH23" s="10">
        <f>I23/'REV95'!$C22</f>
        <v>37.953378256963163</v>
      </c>
      <c r="AI23" s="10">
        <f>J23/'REV95'!$C22</f>
        <v>3875.6358221024257</v>
      </c>
      <c r="AJ23" s="10">
        <f>K23/'REV95'!$C22</f>
        <v>703.56629829290205</v>
      </c>
      <c r="AK23" s="10">
        <f>L23/'REV95'!$C22</f>
        <v>4579.2021203953282</v>
      </c>
      <c r="AL23" s="10">
        <f>M23/'REV95'!$C22</f>
        <v>5272.0374842767296</v>
      </c>
      <c r="AM23" s="14">
        <f>N23/'REV95'!C22</f>
        <v>161.38991913746631</v>
      </c>
      <c r="AN23" s="14">
        <f>O23/'REV95'!C22</f>
        <v>2724.898697214735</v>
      </c>
      <c r="AO23" s="14">
        <f>P23/'REV95'!C22</f>
        <v>16.649955076370173</v>
      </c>
      <c r="AP23" s="14">
        <f>Q23/'REV95'!C22</f>
        <v>10.04424977538185</v>
      </c>
      <c r="AQ23" s="14">
        <f>R23/'REV95'!C22</f>
        <v>327.14176100628936</v>
      </c>
      <c r="AR23" s="14">
        <f>S23/'REV95'!C22</f>
        <v>214.51517520215634</v>
      </c>
      <c r="AS23" s="14">
        <f>T23/'REV95'!C22</f>
        <v>68.371410601976649</v>
      </c>
      <c r="AT23" s="14">
        <f>U23/'REV95'!C22</f>
        <v>148.94609164420484</v>
      </c>
      <c r="AU23" s="14">
        <f>W23/'REV95'!C22</f>
        <v>3671.9572596585804</v>
      </c>
      <c r="AV23" s="14">
        <f>X23/'REV95'!$C22</f>
        <v>3.1756244384546268</v>
      </c>
      <c r="AW23" s="14">
        <f>Y23/'REV95'!$C22</f>
        <v>0.26954177897574122</v>
      </c>
      <c r="AX23" s="14">
        <f>Z23/'REV95'!$C22</f>
        <v>215.70932614555258</v>
      </c>
      <c r="AY23" s="14">
        <f>AA23/'REV95'!$C22</f>
        <v>0</v>
      </c>
      <c r="AZ23" s="14">
        <f>AB23/'REV95'!$C22</f>
        <v>3891.1117520215635</v>
      </c>
      <c r="BA23" s="14">
        <f>AC23/'REV95'!$C22</f>
        <v>650.4817969451932</v>
      </c>
      <c r="BB23" s="14">
        <f>AE23/'REV95'!C22</f>
        <v>4541.5935489667563</v>
      </c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</row>
    <row r="24" spans="1:235" x14ac:dyDescent="0.25">
      <c r="A24" s="24">
        <v>0</v>
      </c>
      <c r="B24" s="26" t="s">
        <v>29</v>
      </c>
      <c r="C24" s="11">
        <v>22</v>
      </c>
      <c r="D24" s="12" t="s">
        <v>480</v>
      </c>
      <c r="E24" s="12" t="s">
        <v>61</v>
      </c>
      <c r="F24" s="12" t="s">
        <v>62</v>
      </c>
      <c r="G24" s="27">
        <v>1463873.83</v>
      </c>
      <c r="H24" s="27">
        <v>10820941.83</v>
      </c>
      <c r="I24" s="27">
        <v>270414</v>
      </c>
      <c r="J24" s="27">
        <v>11091355.83</v>
      </c>
      <c r="K24" s="27">
        <v>3735957.49</v>
      </c>
      <c r="L24" s="27">
        <v>14827313.32</v>
      </c>
      <c r="M24" s="27">
        <v>16291187.15</v>
      </c>
      <c r="N24" s="27">
        <v>442567.44</v>
      </c>
      <c r="O24" s="27">
        <v>7537896.1600000001</v>
      </c>
      <c r="P24" s="27">
        <v>60282.17</v>
      </c>
      <c r="Q24" s="27">
        <v>31954.35</v>
      </c>
      <c r="R24" s="27">
        <v>1046081.26</v>
      </c>
      <c r="S24" s="27">
        <v>720435.85</v>
      </c>
      <c r="T24" s="27">
        <v>214629.72</v>
      </c>
      <c r="U24" s="27">
        <v>667095.94999999995</v>
      </c>
      <c r="V24" s="46">
        <v>10720942.9</v>
      </c>
      <c r="W24" s="27">
        <f t="shared" si="0"/>
        <v>10720942.9</v>
      </c>
      <c r="X24" s="27">
        <v>58637.42</v>
      </c>
      <c r="Y24" s="27">
        <v>37497.25</v>
      </c>
      <c r="Z24" s="27">
        <v>715620.93</v>
      </c>
      <c r="AA24" s="27">
        <v>0</v>
      </c>
      <c r="AB24" s="27">
        <v>11532698.5</v>
      </c>
      <c r="AC24" s="27">
        <v>3630424.47</v>
      </c>
      <c r="AD24">
        <v>15163122.970000001</v>
      </c>
      <c r="AE24" s="27">
        <f t="shared" si="1"/>
        <v>15163122.970000001</v>
      </c>
      <c r="AF24" s="10">
        <f>G24/'REV95'!$C23</f>
        <v>620.89062645798879</v>
      </c>
      <c r="AG24" s="10">
        <f>H24/'REV95'!$C23</f>
        <v>4589.6177757984478</v>
      </c>
      <c r="AH24" s="10">
        <f>I24/'REV95'!$C23</f>
        <v>114.69398142257286</v>
      </c>
      <c r="AI24" s="10">
        <f>J24/'REV95'!$C23</f>
        <v>4704.3117572210213</v>
      </c>
      <c r="AJ24" s="10">
        <f>K24/'REV95'!$C23</f>
        <v>1584.5771260126396</v>
      </c>
      <c r="AK24" s="10">
        <f>L24/'REV95'!$C23</f>
        <v>6288.8888832336606</v>
      </c>
      <c r="AL24" s="10">
        <f>M24/'REV95'!$C23</f>
        <v>6909.7795096916498</v>
      </c>
      <c r="AM24" s="14">
        <f>N24/'REV95'!C23</f>
        <v>187.71151545998219</v>
      </c>
      <c r="AN24" s="14">
        <f>O24/'REV95'!C23</f>
        <v>3197.1396530517031</v>
      </c>
      <c r="AO24" s="14">
        <f>P24/'REV95'!C23</f>
        <v>25.568210544174409</v>
      </c>
      <c r="AP24" s="14">
        <f>Q24/'REV95'!C23</f>
        <v>13.553187428426009</v>
      </c>
      <c r="AQ24" s="14">
        <f>R24/'REV95'!C23</f>
        <v>443.68717818212667</v>
      </c>
      <c r="AR24" s="14">
        <f>S24/'REV95'!C23</f>
        <v>305.56722653433434</v>
      </c>
      <c r="AS24" s="14">
        <f>T24/'REV95'!C23</f>
        <v>91.033515714467498</v>
      </c>
      <c r="AT24" s="14">
        <f>U24/'REV95'!C23</f>
        <v>282.94352546973744</v>
      </c>
      <c r="AU24" s="14">
        <f>W24/'REV95'!C23</f>
        <v>4547.204012384952</v>
      </c>
      <c r="AV24" s="14">
        <f>X24/'REV95'!$C23</f>
        <v>24.870602706027061</v>
      </c>
      <c r="AW24" s="14">
        <f>Y24/'REV95'!$C23</f>
        <v>15.904165076133522</v>
      </c>
      <c r="AX24" s="14">
        <f>Z24/'REV95'!$C23</f>
        <v>303.52501590533149</v>
      </c>
      <c r="AY24" s="14">
        <f>AA24/'REV95'!$C23</f>
        <v>0</v>
      </c>
      <c r="AZ24" s="14">
        <f>AB24/'REV95'!$C23</f>
        <v>4891.5037960724439</v>
      </c>
      <c r="BA24" s="14">
        <f>AC24/'REV95'!$C23</f>
        <v>1539.8161216439753</v>
      </c>
      <c r="BB24" s="14">
        <f>AE24/'REV95'!C23</f>
        <v>6431.3199177164197</v>
      </c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</row>
    <row r="25" spans="1:235" x14ac:dyDescent="0.25">
      <c r="A25" s="24">
        <v>0</v>
      </c>
      <c r="B25" s="26" t="s">
        <v>481</v>
      </c>
      <c r="C25" s="11">
        <v>23</v>
      </c>
      <c r="D25" s="12" t="s">
        <v>453</v>
      </c>
      <c r="E25" s="12" t="s">
        <v>63</v>
      </c>
      <c r="F25" s="12" t="s">
        <v>64</v>
      </c>
      <c r="G25" s="27">
        <v>746894.7</v>
      </c>
      <c r="H25" s="27">
        <v>10531669.939999999</v>
      </c>
      <c r="I25" s="27">
        <v>1096438.9099999999</v>
      </c>
      <c r="J25" s="27">
        <v>11628108.85</v>
      </c>
      <c r="K25" s="27">
        <v>3905295.64</v>
      </c>
      <c r="L25" s="27">
        <v>15533404.49</v>
      </c>
      <c r="M25" s="27">
        <v>16280299.189999999</v>
      </c>
      <c r="N25" s="27">
        <v>462068.22</v>
      </c>
      <c r="O25" s="27">
        <v>7495216.7699999996</v>
      </c>
      <c r="P25" s="27">
        <v>60251.87</v>
      </c>
      <c r="Q25" s="27">
        <v>285764.62</v>
      </c>
      <c r="R25" s="27">
        <v>779185.98</v>
      </c>
      <c r="S25" s="27">
        <v>579555.22</v>
      </c>
      <c r="T25" s="27">
        <v>358913.16</v>
      </c>
      <c r="U25" s="27">
        <v>398071.83</v>
      </c>
      <c r="V25" s="46">
        <v>10419027.67</v>
      </c>
      <c r="W25" s="27">
        <f t="shared" si="0"/>
        <v>10419027.67</v>
      </c>
      <c r="X25" s="27">
        <v>0</v>
      </c>
      <c r="Y25" s="27">
        <v>0</v>
      </c>
      <c r="Z25" s="27">
        <v>733779.37</v>
      </c>
      <c r="AA25" s="27">
        <v>0</v>
      </c>
      <c r="AB25" s="27">
        <v>11152807.039999999</v>
      </c>
      <c r="AC25" s="27">
        <v>3884546.55</v>
      </c>
      <c r="AD25">
        <v>15037353.59</v>
      </c>
      <c r="AE25" s="27">
        <f t="shared" si="1"/>
        <v>15037353.59</v>
      </c>
      <c r="AF25" s="10">
        <f>G25/'REV95'!$C24</f>
        <v>292.20089198388166</v>
      </c>
      <c r="AG25" s="10">
        <f>H25/'REV95'!$C24</f>
        <v>4120.2104534251403</v>
      </c>
      <c r="AH25" s="10">
        <f>I25/'REV95'!$C24</f>
        <v>428.94992762411482</v>
      </c>
      <c r="AI25" s="10">
        <f>J25/'REV95'!$C24</f>
        <v>4549.1603810492552</v>
      </c>
      <c r="AJ25" s="10">
        <f>K25/'REV95'!$C24</f>
        <v>1527.8336684793242</v>
      </c>
      <c r="AK25" s="10">
        <f>L25/'REV95'!$C24</f>
        <v>6076.9940495285791</v>
      </c>
      <c r="AL25" s="10">
        <f>M25/'REV95'!$C24</f>
        <v>6369.19494151246</v>
      </c>
      <c r="AM25" s="14">
        <f>N25/'REV95'!C24</f>
        <v>180.77079144008451</v>
      </c>
      <c r="AN25" s="14">
        <f>O25/'REV95'!C24</f>
        <v>2932.2862055475139</v>
      </c>
      <c r="AO25" s="14">
        <f>P25/'REV95'!C24</f>
        <v>23.571796878056414</v>
      </c>
      <c r="AP25" s="14">
        <f>Q25/'REV95'!C24</f>
        <v>111.79712061343453</v>
      </c>
      <c r="AQ25" s="14">
        <f>R25/'REV95'!C24</f>
        <v>304.83391886076447</v>
      </c>
      <c r="AR25" s="14">
        <f>S25/'REV95'!C24</f>
        <v>226.73417315441492</v>
      </c>
      <c r="AS25" s="14">
        <f>T25/'REV95'!C24</f>
        <v>140.41436563514728</v>
      </c>
      <c r="AT25" s="14">
        <f>U25/'REV95'!C24</f>
        <v>155.73405970032474</v>
      </c>
      <c r="AU25" s="14">
        <f>W25/'REV95'!C24</f>
        <v>4076.1424318297409</v>
      </c>
      <c r="AV25" s="14">
        <f>X25/'REV95'!$C24</f>
        <v>0</v>
      </c>
      <c r="AW25" s="14">
        <f>Y25/'REV95'!$C24</f>
        <v>0</v>
      </c>
      <c r="AX25" s="14">
        <f>Z25/'REV95'!$C24</f>
        <v>287.06989945620279</v>
      </c>
      <c r="AY25" s="14">
        <f>AA25/'REV95'!$C24</f>
        <v>0</v>
      </c>
      <c r="AZ25" s="14">
        <f>AB25/'REV95'!$C24</f>
        <v>4363.212331285943</v>
      </c>
      <c r="BA25" s="14">
        <f>AC25/'REV95'!$C24</f>
        <v>1519.7161887250109</v>
      </c>
      <c r="BB25" s="14">
        <f>AE25/'REV95'!C24</f>
        <v>5882.9285200109543</v>
      </c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</row>
    <row r="26" spans="1:235" x14ac:dyDescent="0.25">
      <c r="A26" s="24">
        <v>0</v>
      </c>
      <c r="B26" s="26" t="s">
        <v>31</v>
      </c>
      <c r="C26" s="11">
        <v>24</v>
      </c>
      <c r="D26" s="12" t="s">
        <v>469</v>
      </c>
      <c r="E26" s="12" t="s">
        <v>65</v>
      </c>
      <c r="F26" s="12" t="s">
        <v>66</v>
      </c>
      <c r="G26" s="27">
        <v>2669175.14</v>
      </c>
      <c r="H26" s="27">
        <v>36003849.719999999</v>
      </c>
      <c r="I26" s="27">
        <v>1153659.24</v>
      </c>
      <c r="J26" s="27">
        <v>37157508.960000001</v>
      </c>
      <c r="K26" s="27">
        <v>6173182.8700000001</v>
      </c>
      <c r="L26" s="27">
        <v>43330691.829999998</v>
      </c>
      <c r="M26" s="27">
        <v>45999866.969999999</v>
      </c>
      <c r="N26" s="27">
        <v>785395.28</v>
      </c>
      <c r="O26" s="27">
        <v>26143452.66</v>
      </c>
      <c r="P26" s="27">
        <v>446875.67</v>
      </c>
      <c r="Q26" s="27">
        <v>281539.90999999997</v>
      </c>
      <c r="R26" s="27">
        <v>2406460.48</v>
      </c>
      <c r="S26" s="27">
        <v>1916672.03</v>
      </c>
      <c r="T26" s="27">
        <v>1088546.3400000001</v>
      </c>
      <c r="U26" s="27">
        <v>1425979.78</v>
      </c>
      <c r="V26" s="46">
        <v>34494922.149999999</v>
      </c>
      <c r="W26" s="27">
        <f t="shared" si="0"/>
        <v>34494922.149999999</v>
      </c>
      <c r="X26" s="27">
        <v>11621.74</v>
      </c>
      <c r="Y26" s="27">
        <v>1032.2</v>
      </c>
      <c r="Z26" s="27">
        <v>1042362.54</v>
      </c>
      <c r="AA26" s="27">
        <v>943372</v>
      </c>
      <c r="AB26" s="27">
        <v>36493310.630000003</v>
      </c>
      <c r="AC26" s="27">
        <v>6323022.6600000001</v>
      </c>
      <c r="AD26">
        <v>42816333.289999999</v>
      </c>
      <c r="AE26" s="27">
        <f t="shared" si="1"/>
        <v>42816333.289999999</v>
      </c>
      <c r="AF26" s="10">
        <f>G26/'REV95'!$C25</f>
        <v>299.7658565620718</v>
      </c>
      <c r="AG26" s="10">
        <f>H26/'REV95'!$C25</f>
        <v>4043.4682194919246</v>
      </c>
      <c r="AH26" s="10">
        <f>I26/'REV95'!$C25</f>
        <v>129.56349138608746</v>
      </c>
      <c r="AI26" s="10">
        <f>J26/'REV95'!$C25</f>
        <v>4173.0317108780127</v>
      </c>
      <c r="AJ26" s="10">
        <f>K26/'REV95'!$C25</f>
        <v>693.28888277442104</v>
      </c>
      <c r="AK26" s="10">
        <f>L26/'REV95'!$C25</f>
        <v>4866.3205936524328</v>
      </c>
      <c r="AL26" s="10">
        <f>M26/'REV95'!$C25</f>
        <v>5166.086450214505</v>
      </c>
      <c r="AM26" s="14">
        <f>N26/'REV95'!C25</f>
        <v>88.205035825790077</v>
      </c>
      <c r="AN26" s="14">
        <f>O26/'REV95'!C25</f>
        <v>2936.0810246849801</v>
      </c>
      <c r="AO26" s="14">
        <f>P26/'REV95'!C25</f>
        <v>50.187065654410276</v>
      </c>
      <c r="AP26" s="14">
        <f>Q26/'REV95'!C25</f>
        <v>31.618776532422896</v>
      </c>
      <c r="AQ26" s="14">
        <f>R26/'REV95'!C25</f>
        <v>270.26127894701375</v>
      </c>
      <c r="AR26" s="14">
        <f>S26/'REV95'!C25</f>
        <v>215.2548269356034</v>
      </c>
      <c r="AS26" s="14">
        <f>T26/'REV95'!C25</f>
        <v>122.25088609869499</v>
      </c>
      <c r="AT26" s="14">
        <f>U26/'REV95'!C25</f>
        <v>160.14687226252778</v>
      </c>
      <c r="AU26" s="14">
        <f>W26/'REV95'!C25</f>
        <v>3874.0057669414427</v>
      </c>
      <c r="AV26" s="14">
        <f>X26/'REV95'!$C25</f>
        <v>1.3051975472249049</v>
      </c>
      <c r="AW26" s="14">
        <f>Y26/'REV95'!$C25</f>
        <v>0.11592282293749016</v>
      </c>
      <c r="AX26" s="14">
        <f>Z26/'REV95'!$C25</f>
        <v>117.06414276408886</v>
      </c>
      <c r="AY26" s="14">
        <f>AA26/'REV95'!$C25</f>
        <v>105.94685653961051</v>
      </c>
      <c r="AZ26" s="14">
        <f>AB26/'REV95'!$C25</f>
        <v>4098.4378866153047</v>
      </c>
      <c r="BA26" s="14">
        <f>AC26/'REV95'!$C25</f>
        <v>710.11687293636703</v>
      </c>
      <c r="BB26" s="14">
        <f>AE26/'REV95'!C25</f>
        <v>4808.5547595516719</v>
      </c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</row>
    <row r="27" spans="1:235" x14ac:dyDescent="0.25">
      <c r="A27" s="24">
        <v>1</v>
      </c>
      <c r="B27" s="26" t="s">
        <v>482</v>
      </c>
      <c r="C27" s="11">
        <v>25</v>
      </c>
      <c r="D27" s="12" t="s">
        <v>458</v>
      </c>
      <c r="E27" s="12" t="s">
        <v>67</v>
      </c>
      <c r="F27" s="12" t="s">
        <v>483</v>
      </c>
      <c r="G27" s="27">
        <v>75665.72</v>
      </c>
      <c r="H27" s="27">
        <v>1483375.59</v>
      </c>
      <c r="I27" s="27">
        <v>142128.88</v>
      </c>
      <c r="J27" s="27">
        <v>1625504.47</v>
      </c>
      <c r="K27" s="27">
        <v>281118.89</v>
      </c>
      <c r="L27" s="27">
        <v>1906623.36</v>
      </c>
      <c r="M27" s="27">
        <v>1982289.08</v>
      </c>
      <c r="N27" s="27">
        <v>116263.2</v>
      </c>
      <c r="O27" s="27">
        <v>1129129.74</v>
      </c>
      <c r="P27" s="27">
        <v>20366.07</v>
      </c>
      <c r="Q27" s="27">
        <v>0</v>
      </c>
      <c r="R27" s="27">
        <v>51228.21</v>
      </c>
      <c r="S27" s="27">
        <v>85803.53</v>
      </c>
      <c r="T27" s="27">
        <v>24428.97</v>
      </c>
      <c r="U27" s="27">
        <v>63786.32</v>
      </c>
      <c r="V27" s="46">
        <v>1491006.04</v>
      </c>
      <c r="W27" s="27">
        <f t="shared" si="0"/>
        <v>1491006.04</v>
      </c>
      <c r="X27" s="27">
        <v>33970.879999999997</v>
      </c>
      <c r="Y27" s="27">
        <v>0</v>
      </c>
      <c r="Z27" s="27">
        <v>42484.68</v>
      </c>
      <c r="AA27" s="27">
        <v>0</v>
      </c>
      <c r="AB27" s="27">
        <v>1567461.6</v>
      </c>
      <c r="AC27" s="27">
        <v>241352.12</v>
      </c>
      <c r="AD27">
        <v>1808813.72</v>
      </c>
      <c r="AE27" s="27">
        <f t="shared" si="1"/>
        <v>1808813.72</v>
      </c>
      <c r="AF27" s="10">
        <f>G27/'REV95'!$C26</f>
        <v>206.73693989071037</v>
      </c>
      <c r="AG27" s="10">
        <f>H27/'REV95'!$C26</f>
        <v>4052.9387704918036</v>
      </c>
      <c r="AH27" s="10">
        <f>I27/'REV95'!$C26</f>
        <v>388.33027322404371</v>
      </c>
      <c r="AI27" s="10">
        <f>J27/'REV95'!$C26</f>
        <v>4441.2690437158471</v>
      </c>
      <c r="AJ27" s="10">
        <f>K27/'REV95'!$C26</f>
        <v>768.08439890710383</v>
      </c>
      <c r="AK27" s="10">
        <f>L27/'REV95'!$C26</f>
        <v>5209.3534426229508</v>
      </c>
      <c r="AL27" s="10">
        <f>M27/'REV95'!$C26</f>
        <v>5416.0903825136611</v>
      </c>
      <c r="AM27" s="14">
        <f>N27/'REV95'!C26</f>
        <v>317.65901639344264</v>
      </c>
      <c r="AN27" s="14">
        <f>O27/'REV95'!C26</f>
        <v>3085.0539344262293</v>
      </c>
      <c r="AO27" s="14">
        <f>P27/'REV95'!C26</f>
        <v>55.644999999999996</v>
      </c>
      <c r="AP27" s="14">
        <f>Q27/'REV95'!C26</f>
        <v>0</v>
      </c>
      <c r="AQ27" s="14">
        <f>R27/'REV95'!C26</f>
        <v>139.96778688524589</v>
      </c>
      <c r="AR27" s="14">
        <f>S27/'REV95'!C26</f>
        <v>234.43587431693987</v>
      </c>
      <c r="AS27" s="14">
        <f>T27/'REV95'!C26</f>
        <v>66.745819672131148</v>
      </c>
      <c r="AT27" s="14">
        <f>U27/'REV95'!C26</f>
        <v>174.27956284153007</v>
      </c>
      <c r="AU27" s="14">
        <f>W27/'REV95'!C26</f>
        <v>4073.7869945355192</v>
      </c>
      <c r="AV27" s="14">
        <f>X27/'REV95'!$C26</f>
        <v>92.816612021857921</v>
      </c>
      <c r="AW27" s="14">
        <f>Y27/'REV95'!$C26</f>
        <v>0</v>
      </c>
      <c r="AX27" s="14">
        <f>Z27/'REV95'!$C26</f>
        <v>116.07836065573771</v>
      </c>
      <c r="AY27" s="14">
        <f>AA27/'REV95'!$C26</f>
        <v>0</v>
      </c>
      <c r="AZ27" s="14">
        <f>AB27/'REV95'!$C26</f>
        <v>4282.6819672131151</v>
      </c>
      <c r="BA27" s="14">
        <f>AC27/'REV95'!$C26</f>
        <v>659.43202185792347</v>
      </c>
      <c r="BB27" s="14">
        <f>AE27/'REV95'!C26</f>
        <v>4942.1139890710383</v>
      </c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</row>
    <row r="28" spans="1:235" x14ac:dyDescent="0.25">
      <c r="A28" s="24">
        <v>0</v>
      </c>
      <c r="B28" s="26" t="s">
        <v>33</v>
      </c>
      <c r="C28" s="11">
        <v>26</v>
      </c>
      <c r="D28" s="12" t="s">
        <v>453</v>
      </c>
      <c r="E28" s="12" t="s">
        <v>69</v>
      </c>
      <c r="F28" s="12" t="s">
        <v>70</v>
      </c>
      <c r="G28" s="27">
        <v>327980.82</v>
      </c>
      <c r="H28" s="27">
        <v>9446144.0099999998</v>
      </c>
      <c r="I28" s="27">
        <v>119193.42</v>
      </c>
      <c r="J28" s="27">
        <v>9565337.4299999997</v>
      </c>
      <c r="K28" s="27">
        <v>1367447.55</v>
      </c>
      <c r="L28" s="27">
        <v>10932784.98</v>
      </c>
      <c r="M28" s="27">
        <v>11260765.800000001</v>
      </c>
      <c r="N28" s="27">
        <v>194368.9</v>
      </c>
      <c r="O28" s="27">
        <v>6483214.0599999996</v>
      </c>
      <c r="P28" s="27">
        <v>28205.06</v>
      </c>
      <c r="Q28" s="27">
        <v>81119.72</v>
      </c>
      <c r="R28" s="27">
        <v>670722.07999999996</v>
      </c>
      <c r="S28" s="27">
        <v>617933.19999999995</v>
      </c>
      <c r="T28" s="27">
        <v>289053.01</v>
      </c>
      <c r="U28" s="27">
        <v>326483.09999999998</v>
      </c>
      <c r="V28" s="46">
        <v>8691099.1300000008</v>
      </c>
      <c r="W28" s="27">
        <f t="shared" si="0"/>
        <v>8691099.1300000008</v>
      </c>
      <c r="X28" s="27">
        <v>0</v>
      </c>
      <c r="Y28" s="27">
        <v>0</v>
      </c>
      <c r="Z28" s="27">
        <v>134651</v>
      </c>
      <c r="AA28" s="27">
        <v>0</v>
      </c>
      <c r="AB28" s="27">
        <v>8825750.1300000008</v>
      </c>
      <c r="AC28" s="27">
        <v>2162625.5499999998</v>
      </c>
      <c r="AD28">
        <v>10988375.68</v>
      </c>
      <c r="AE28" s="27">
        <f t="shared" si="1"/>
        <v>10988375.68</v>
      </c>
      <c r="AF28" s="10">
        <f>G28/'REV95'!$C27</f>
        <v>150.33957645764576</v>
      </c>
      <c r="AG28" s="10">
        <f>H28/'REV95'!$C27</f>
        <v>4329.9156628162818</v>
      </c>
      <c r="AH28" s="10">
        <f>I28/'REV95'!$C27</f>
        <v>54.635781078107811</v>
      </c>
      <c r="AI28" s="10">
        <f>J28/'REV95'!$C27</f>
        <v>4384.5514438943892</v>
      </c>
      <c r="AJ28" s="10">
        <f>K28/'REV95'!$C27</f>
        <v>626.8094746974698</v>
      </c>
      <c r="AK28" s="10">
        <f>L28/'REV95'!$C27</f>
        <v>5011.3609185918594</v>
      </c>
      <c r="AL28" s="10">
        <f>M28/'REV95'!$C27</f>
        <v>5161.7004950495057</v>
      </c>
      <c r="AM28" s="14">
        <f>N28/'REV95'!C27</f>
        <v>89.094655298863216</v>
      </c>
      <c r="AN28" s="14">
        <f>O28/'REV95'!C27</f>
        <v>2971.7702878621194</v>
      </c>
      <c r="AO28" s="14">
        <f>P28/'REV95'!C27</f>
        <v>12.928612027869455</v>
      </c>
      <c r="AP28" s="14">
        <f>Q28/'REV95'!C27</f>
        <v>37.183590025669233</v>
      </c>
      <c r="AQ28" s="14">
        <f>R28/'REV95'!C27</f>
        <v>307.44503116978365</v>
      </c>
      <c r="AR28" s="14">
        <f>S28/'REV95'!C27</f>
        <v>283.24770810414373</v>
      </c>
      <c r="AS28" s="14">
        <f>T28/'REV95'!C27</f>
        <v>132.49587917125046</v>
      </c>
      <c r="AT28" s="14">
        <f>U28/'REV95'!C27</f>
        <v>149.65305280528051</v>
      </c>
      <c r="AU28" s="14">
        <f>W28/'REV95'!C27</f>
        <v>3983.8188164649805</v>
      </c>
      <c r="AV28" s="14">
        <f>X28/'REV95'!$C27</f>
        <v>0</v>
      </c>
      <c r="AW28" s="14">
        <f>Y28/'REV95'!$C27</f>
        <v>0</v>
      </c>
      <c r="AX28" s="14">
        <f>Z28/'REV95'!$C27</f>
        <v>61.721213788045475</v>
      </c>
      <c r="AY28" s="14">
        <f>AA28/'REV95'!$C27</f>
        <v>0</v>
      </c>
      <c r="AZ28" s="14">
        <f>AB28/'REV95'!$C27</f>
        <v>4045.5400302530256</v>
      </c>
      <c r="BA28" s="14">
        <f>AC28/'REV95'!$C27</f>
        <v>991.30250733406672</v>
      </c>
      <c r="BB28" s="14">
        <f>AE28/'REV95'!C27</f>
        <v>5036.842537587092</v>
      </c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</row>
    <row r="29" spans="1:235" x14ac:dyDescent="0.25">
      <c r="A29" s="24">
        <v>0</v>
      </c>
      <c r="B29" s="26" t="s">
        <v>35</v>
      </c>
      <c r="C29" s="11">
        <v>27</v>
      </c>
      <c r="D29" s="12" t="s">
        <v>464</v>
      </c>
      <c r="E29" s="12" t="s">
        <v>71</v>
      </c>
      <c r="F29" s="12" t="s">
        <v>72</v>
      </c>
      <c r="G29" s="27">
        <v>1457892.04</v>
      </c>
      <c r="H29" s="27">
        <v>8236301.4500000002</v>
      </c>
      <c r="I29" s="27">
        <v>115480.1</v>
      </c>
      <c r="J29" s="27">
        <v>8351781.5499999998</v>
      </c>
      <c r="K29" s="27">
        <v>1470410.72</v>
      </c>
      <c r="L29" s="27">
        <v>9822192.2699999996</v>
      </c>
      <c r="M29" s="27">
        <v>11280084.310000001</v>
      </c>
      <c r="N29" s="27">
        <v>268399.06</v>
      </c>
      <c r="O29" s="27">
        <v>5370858.0700000003</v>
      </c>
      <c r="P29" s="27">
        <v>25068.31</v>
      </c>
      <c r="Q29" s="27">
        <v>117324.7</v>
      </c>
      <c r="R29" s="27">
        <v>609019.01</v>
      </c>
      <c r="S29" s="27">
        <v>451175.11</v>
      </c>
      <c r="T29" s="27">
        <v>133297.93</v>
      </c>
      <c r="U29" s="27">
        <v>389114.77</v>
      </c>
      <c r="V29" s="46">
        <v>7364256.96</v>
      </c>
      <c r="W29" s="27">
        <f t="shared" si="0"/>
        <v>7364256.96</v>
      </c>
      <c r="X29" s="27">
        <v>0</v>
      </c>
      <c r="Y29" s="27">
        <v>17133.12</v>
      </c>
      <c r="Z29" s="27">
        <v>1084663.69</v>
      </c>
      <c r="AA29" s="27">
        <v>0</v>
      </c>
      <c r="AB29" s="27">
        <v>8466053.7699999996</v>
      </c>
      <c r="AC29" s="27">
        <v>1486932.09</v>
      </c>
      <c r="AD29">
        <v>9952985.8599999994</v>
      </c>
      <c r="AE29" s="27">
        <f t="shared" si="1"/>
        <v>9952985.8599999994</v>
      </c>
      <c r="AF29" s="10">
        <f>G29/'REV95'!$C28</f>
        <v>744.81048329416569</v>
      </c>
      <c r="AG29" s="10">
        <f>H29/'REV95'!$C28</f>
        <v>4207.7763614999485</v>
      </c>
      <c r="AH29" s="10">
        <f>I29/'REV95'!$C28</f>
        <v>58.996679268417289</v>
      </c>
      <c r="AI29" s="10">
        <f>J29/'REV95'!$C28</f>
        <v>4266.7730407683657</v>
      </c>
      <c r="AJ29" s="10">
        <f>K29/'REV95'!$C28</f>
        <v>751.20604884029831</v>
      </c>
      <c r="AK29" s="10">
        <f>L29/'REV95'!$C28</f>
        <v>5017.9790896086643</v>
      </c>
      <c r="AL29" s="10">
        <f>M29/'REV95'!$C28</f>
        <v>5762.7895729028305</v>
      </c>
      <c r="AM29" s="14">
        <f>N29/'REV95'!C28</f>
        <v>137.12019004802289</v>
      </c>
      <c r="AN29" s="14">
        <f>O29/'REV95'!C28</f>
        <v>2743.8735414325124</v>
      </c>
      <c r="AO29" s="14">
        <f>P29/'REV95'!C28</f>
        <v>12.806942883416777</v>
      </c>
      <c r="AP29" s="14">
        <f>Q29/'REV95'!C28</f>
        <v>59.939051803412688</v>
      </c>
      <c r="AQ29" s="14">
        <f>R29/'REV95'!C28</f>
        <v>311.13671707366916</v>
      </c>
      <c r="AR29" s="14">
        <f>S29/'REV95'!C28</f>
        <v>230.49714417083885</v>
      </c>
      <c r="AS29" s="14">
        <f>T29/'REV95'!C28</f>
        <v>68.099484009400214</v>
      </c>
      <c r="AT29" s="14">
        <f>U29/'REV95'!C28</f>
        <v>198.79164708286501</v>
      </c>
      <c r="AU29" s="14">
        <f>W29/'REV95'!C28</f>
        <v>3762.2647185041378</v>
      </c>
      <c r="AV29" s="14">
        <f>X29/'REV95'!$C28</f>
        <v>0</v>
      </c>
      <c r="AW29" s="14">
        <f>Y29/'REV95'!$C28</f>
        <v>8.7529988760600794</v>
      </c>
      <c r="AX29" s="14">
        <f>Z29/'REV95'!$C28</f>
        <v>554.13491876979663</v>
      </c>
      <c r="AY29" s="14">
        <f>AA29/'REV95'!$C28</f>
        <v>0</v>
      </c>
      <c r="AZ29" s="14">
        <f>AB29/'REV95'!$C28</f>
        <v>4325.1526361499946</v>
      </c>
      <c r="BA29" s="14">
        <f>AC29/'REV95'!$C28</f>
        <v>759.64651578624705</v>
      </c>
      <c r="BB29" s="14">
        <f>AE29/'REV95'!C28</f>
        <v>5084.7991519362413</v>
      </c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</row>
    <row r="30" spans="1:235" x14ac:dyDescent="0.25">
      <c r="A30" s="24">
        <v>0</v>
      </c>
      <c r="B30" s="26" t="s">
        <v>484</v>
      </c>
      <c r="C30" s="11">
        <v>28</v>
      </c>
      <c r="D30" s="12" t="s">
        <v>464</v>
      </c>
      <c r="E30" s="12" t="s">
        <v>73</v>
      </c>
      <c r="F30" s="12" t="s">
        <v>74</v>
      </c>
      <c r="G30" s="27">
        <v>1153483.6299999999</v>
      </c>
      <c r="H30" s="27">
        <v>13189205.52</v>
      </c>
      <c r="I30" s="27">
        <v>90573.11</v>
      </c>
      <c r="J30" s="27">
        <v>13279778.630000001</v>
      </c>
      <c r="K30" s="27">
        <v>2346728.35</v>
      </c>
      <c r="L30" s="27">
        <v>15626506.98</v>
      </c>
      <c r="M30" s="27">
        <v>16779990.609999999</v>
      </c>
      <c r="N30" s="27">
        <v>378615.8</v>
      </c>
      <c r="O30" s="27">
        <v>9259214.9100000001</v>
      </c>
      <c r="P30" s="27">
        <v>62723.19</v>
      </c>
      <c r="Q30" s="27">
        <v>18439.78</v>
      </c>
      <c r="R30" s="27">
        <v>939496.35</v>
      </c>
      <c r="S30" s="27">
        <v>780299.54</v>
      </c>
      <c r="T30" s="27">
        <v>303208.75</v>
      </c>
      <c r="U30" s="27">
        <v>409601.78</v>
      </c>
      <c r="V30" s="46">
        <v>12151600.1</v>
      </c>
      <c r="W30" s="27">
        <f t="shared" si="0"/>
        <v>12151600.1</v>
      </c>
      <c r="X30" s="27">
        <v>1544.41</v>
      </c>
      <c r="Y30" s="27">
        <v>972.44</v>
      </c>
      <c r="Z30" s="27">
        <v>791619.86</v>
      </c>
      <c r="AA30" s="27">
        <v>8658.4699999999993</v>
      </c>
      <c r="AB30" s="27">
        <v>12954395.279999999</v>
      </c>
      <c r="AC30" s="27">
        <v>2407268.41</v>
      </c>
      <c r="AD30">
        <v>15361663.689999999</v>
      </c>
      <c r="AE30" s="27">
        <f t="shared" si="1"/>
        <v>15361663.689999999</v>
      </c>
      <c r="AF30" s="10">
        <f>G30/'REV95'!$C29</f>
        <v>384.34080701052909</v>
      </c>
      <c r="AG30" s="10">
        <f>H30/'REV95'!$C29</f>
        <v>4394.6439824070376</v>
      </c>
      <c r="AH30" s="10">
        <f>I30/'REV95'!$C29</f>
        <v>30.178965080634416</v>
      </c>
      <c r="AI30" s="10">
        <f>J30/'REV95'!$C29</f>
        <v>4424.8229474876725</v>
      </c>
      <c r="AJ30" s="10">
        <f>K30/'REV95'!$C29</f>
        <v>781.93001132880192</v>
      </c>
      <c r="AK30" s="10">
        <f>L30/'REV95'!$C29</f>
        <v>5206.7529588164734</v>
      </c>
      <c r="AL30" s="10">
        <f>M30/'REV95'!$C29</f>
        <v>5591.0937658270022</v>
      </c>
      <c r="AM30" s="14">
        <f>N30/'REV95'!C29</f>
        <v>126.15480474476877</v>
      </c>
      <c r="AN30" s="14">
        <f>O30/'REV95'!C29</f>
        <v>3085.1709016393447</v>
      </c>
      <c r="AO30" s="14">
        <f>P30/'REV95'!C29</f>
        <v>20.899370251899242</v>
      </c>
      <c r="AP30" s="14">
        <f>Q30/'REV95'!C29</f>
        <v>6.1441356790617085</v>
      </c>
      <c r="AQ30" s="14">
        <f>R30/'REV95'!C29</f>
        <v>313.04023390643744</v>
      </c>
      <c r="AR30" s="14">
        <f>S30/'REV95'!C29</f>
        <v>259.99584832733575</v>
      </c>
      <c r="AS30" s="14">
        <f>T30/'REV95'!C29</f>
        <v>101.02917166466747</v>
      </c>
      <c r="AT30" s="14">
        <f>U30/'REV95'!C29</f>
        <v>136.4793349326936</v>
      </c>
      <c r="AU30" s="14">
        <f>W30/'REV95'!C29</f>
        <v>4048.9138011462082</v>
      </c>
      <c r="AV30" s="14">
        <f>X30/'REV95'!$C29</f>
        <v>0.5145974943355992</v>
      </c>
      <c r="AW30" s="14">
        <f>Y30/'REV95'!$C29</f>
        <v>0.3240170598427296</v>
      </c>
      <c r="AX30" s="14">
        <f>Z30/'REV95'!$C29</f>
        <v>263.76777955484476</v>
      </c>
      <c r="AY30" s="14">
        <f>AA30/'REV95'!$C29</f>
        <v>2.8850026656004264</v>
      </c>
      <c r="AZ30" s="14">
        <f>AB30/'REV95'!$C29</f>
        <v>4316.4051979208316</v>
      </c>
      <c r="BA30" s="14">
        <f>AC30/'REV95'!$C29</f>
        <v>802.10196254831408</v>
      </c>
      <c r="BB30" s="14">
        <f>AE30/'REV95'!C29</f>
        <v>5118.5071604691457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</row>
    <row r="31" spans="1:235" x14ac:dyDescent="0.25">
      <c r="A31" s="24">
        <v>0</v>
      </c>
      <c r="B31" s="26" t="s">
        <v>472</v>
      </c>
      <c r="C31" s="11">
        <v>29</v>
      </c>
      <c r="D31" s="12" t="s">
        <v>469</v>
      </c>
      <c r="E31" s="12" t="s">
        <v>75</v>
      </c>
      <c r="F31" s="12" t="s">
        <v>76</v>
      </c>
      <c r="G31" s="27">
        <v>1560535.9</v>
      </c>
      <c r="H31" s="27">
        <v>16181945.48</v>
      </c>
      <c r="I31" s="27">
        <v>23891.18</v>
      </c>
      <c r="J31" s="27">
        <v>16205836.66</v>
      </c>
      <c r="K31" s="27">
        <v>4449196.2699999996</v>
      </c>
      <c r="L31" s="27">
        <v>20655032.93</v>
      </c>
      <c r="M31" s="27">
        <v>22215568.829999998</v>
      </c>
      <c r="N31" s="27">
        <v>415900.87</v>
      </c>
      <c r="O31" s="27">
        <v>11985242.68</v>
      </c>
      <c r="P31" s="27">
        <v>64262.84</v>
      </c>
      <c r="Q31" s="27">
        <v>74711.81</v>
      </c>
      <c r="R31" s="27">
        <v>1137673.1599999999</v>
      </c>
      <c r="S31" s="27">
        <v>1172988.33</v>
      </c>
      <c r="T31" s="27">
        <v>244019.14</v>
      </c>
      <c r="U31" s="27">
        <v>641930.62</v>
      </c>
      <c r="V31" s="46">
        <v>15736729.449999999</v>
      </c>
      <c r="W31" s="27">
        <f t="shared" si="0"/>
        <v>15736729.449999999</v>
      </c>
      <c r="X31" s="27">
        <v>7641.59</v>
      </c>
      <c r="Y31" s="27">
        <v>121892.57</v>
      </c>
      <c r="Z31" s="27">
        <v>666788.94999999995</v>
      </c>
      <c r="AA31" s="27">
        <v>0</v>
      </c>
      <c r="AB31" s="27">
        <v>16533052.560000001</v>
      </c>
      <c r="AC31" s="27">
        <v>4169005.89</v>
      </c>
      <c r="AD31">
        <v>20702058.449999999</v>
      </c>
      <c r="AE31" s="27">
        <f t="shared" si="1"/>
        <v>20702058.449999999</v>
      </c>
      <c r="AF31" s="10">
        <f>G31/'REV95'!$C30</f>
        <v>364.31327185712615</v>
      </c>
      <c r="AG31" s="10">
        <f>H31/'REV95'!$C30</f>
        <v>3777.7391105404458</v>
      </c>
      <c r="AH31" s="10">
        <f>I31/'REV95'!$C30</f>
        <v>5.5774903700245124</v>
      </c>
      <c r="AI31" s="10">
        <f>J31/'REV95'!$C30</f>
        <v>3783.3166009104702</v>
      </c>
      <c r="AJ31" s="10">
        <f>K31/'REV95'!$C30</f>
        <v>1038.6824489319481</v>
      </c>
      <c r="AK31" s="10">
        <f>L31/'REV95'!$C30</f>
        <v>4821.9990498424186</v>
      </c>
      <c r="AL31" s="10">
        <f>M31/'REV95'!$C30</f>
        <v>5186.3123216995446</v>
      </c>
      <c r="AM31" s="14">
        <f>N31/'REV95'!C30</f>
        <v>97.093701412396399</v>
      </c>
      <c r="AN31" s="14">
        <f>O31/'REV95'!C30</f>
        <v>2798.0022598342475</v>
      </c>
      <c r="AO31" s="14">
        <f>P31/'REV95'!C30</f>
        <v>15.002413913855492</v>
      </c>
      <c r="AP31" s="14">
        <f>Q31/'REV95'!C30</f>
        <v>17.441767246410645</v>
      </c>
      <c r="AQ31" s="14">
        <f>R31/'REV95'!C30</f>
        <v>265.59429438543248</v>
      </c>
      <c r="AR31" s="14">
        <f>S31/'REV95'!C30</f>
        <v>273.83876035951909</v>
      </c>
      <c r="AS31" s="14">
        <f>T31/'REV95'!C30</f>
        <v>56.967232403408431</v>
      </c>
      <c r="AT31" s="14">
        <f>U31/'REV95'!C30</f>
        <v>149.8612396404809</v>
      </c>
      <c r="AU31" s="14">
        <f>W31/'REV95'!C30</f>
        <v>3673.8016691957509</v>
      </c>
      <c r="AV31" s="14">
        <f>X31/'REV95'!$C30</f>
        <v>1.7839593790124899</v>
      </c>
      <c r="AW31" s="14">
        <f>Y31/'REV95'!$C30</f>
        <v>28.456302089412866</v>
      </c>
      <c r="AX31" s="14">
        <f>Z31/'REV95'!$C30</f>
        <v>155.66451499941635</v>
      </c>
      <c r="AY31" s="14">
        <f>AA31/'REV95'!$C30</f>
        <v>0</v>
      </c>
      <c r="AZ31" s="14">
        <f>AB31/'REV95'!$C30</f>
        <v>3859.7064456635931</v>
      </c>
      <c r="BA31" s="14">
        <f>AC31/'REV95'!$C30</f>
        <v>973.27089763044239</v>
      </c>
      <c r="BB31" s="14">
        <f>AE31/'REV95'!C30</f>
        <v>4832.9773432940347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</row>
    <row r="32" spans="1:235" x14ac:dyDescent="0.25">
      <c r="A32" s="24">
        <v>1</v>
      </c>
      <c r="B32" s="26" t="s">
        <v>485</v>
      </c>
      <c r="C32" s="11">
        <v>30</v>
      </c>
      <c r="D32" s="12" t="s">
        <v>451</v>
      </c>
      <c r="E32" s="12" t="s">
        <v>77</v>
      </c>
      <c r="F32" s="12" t="s">
        <v>486</v>
      </c>
      <c r="G32" s="27">
        <v>411317.78</v>
      </c>
      <c r="H32" s="27">
        <v>5865337.5</v>
      </c>
      <c r="I32" s="27">
        <v>100116.89</v>
      </c>
      <c r="J32" s="27">
        <v>5965454.3899999997</v>
      </c>
      <c r="K32" s="27">
        <v>998994.17</v>
      </c>
      <c r="L32" s="27">
        <v>6964448.5599999996</v>
      </c>
      <c r="M32" s="27">
        <v>7375766.3399999999</v>
      </c>
      <c r="N32" s="27">
        <v>209703.13</v>
      </c>
      <c r="O32" s="27">
        <v>4092497.3</v>
      </c>
      <c r="P32" s="27">
        <v>62219.32</v>
      </c>
      <c r="Q32" s="27">
        <v>91776.85</v>
      </c>
      <c r="R32" s="27">
        <v>176471.98</v>
      </c>
      <c r="S32" s="27">
        <v>385308.86</v>
      </c>
      <c r="T32" s="27">
        <v>117895.03999999999</v>
      </c>
      <c r="U32" s="27">
        <v>282149.46000000002</v>
      </c>
      <c r="V32" s="46">
        <v>5418021.9400000004</v>
      </c>
      <c r="W32" s="27">
        <f t="shared" si="0"/>
        <v>5418021.9400000004</v>
      </c>
      <c r="X32" s="27">
        <v>21596.19</v>
      </c>
      <c r="Y32" s="27">
        <v>115900.86</v>
      </c>
      <c r="Z32" s="27">
        <v>294074.42</v>
      </c>
      <c r="AA32" s="27">
        <v>0</v>
      </c>
      <c r="AB32" s="27">
        <v>5849593.4100000001</v>
      </c>
      <c r="AC32" s="27">
        <v>993549.4</v>
      </c>
      <c r="AD32">
        <v>6843142.8099999996</v>
      </c>
      <c r="AE32" s="27">
        <f t="shared" si="1"/>
        <v>6843142.8099999996</v>
      </c>
      <c r="AF32" s="10">
        <f>G32/'REV95'!$C31</f>
        <v>297.71118992472498</v>
      </c>
      <c r="AG32" s="10">
        <f>H32/'REV95'!$C31</f>
        <v>4245.3224522292994</v>
      </c>
      <c r="AH32" s="10">
        <f>I32/'REV95'!$C31</f>
        <v>72.464454255935152</v>
      </c>
      <c r="AI32" s="10">
        <f>J32/'REV95'!$C31</f>
        <v>4317.7869064852348</v>
      </c>
      <c r="AJ32" s="10">
        <f>K32/'REV95'!$C31</f>
        <v>723.07047625940947</v>
      </c>
      <c r="AK32" s="10">
        <f>L32/'REV95'!$C31</f>
        <v>5040.8573827446435</v>
      </c>
      <c r="AL32" s="10">
        <f>M32/'REV95'!$C31</f>
        <v>5338.5685726693691</v>
      </c>
      <c r="AM32" s="14">
        <f>N32/'REV95'!C31</f>
        <v>151.78280978575566</v>
      </c>
      <c r="AN32" s="14">
        <f>O32/'REV95'!C31</f>
        <v>2962.1433844817602</v>
      </c>
      <c r="AO32" s="14">
        <f>P32/'REV95'!C31</f>
        <v>45.034250144759703</v>
      </c>
      <c r="AP32" s="14">
        <f>Q32/'REV95'!C31</f>
        <v>66.427945859872622</v>
      </c>
      <c r="AQ32" s="14">
        <f>R32/'REV95'!C31</f>
        <v>127.73015344528085</v>
      </c>
      <c r="AR32" s="14">
        <f>S32/'REV95'!C31</f>
        <v>278.88597278517659</v>
      </c>
      <c r="AS32" s="14">
        <f>T32/'REV95'!C31</f>
        <v>85.332252460914887</v>
      </c>
      <c r="AT32" s="14">
        <f>U32/'REV95'!C31</f>
        <v>204.21935437174292</v>
      </c>
      <c r="AU32" s="14">
        <f>W32/'REV95'!C31</f>
        <v>3921.5561233352641</v>
      </c>
      <c r="AV32" s="14">
        <f>X32/'REV95'!$C31</f>
        <v>15.631289808917197</v>
      </c>
      <c r="AW32" s="14">
        <f>Y32/'REV95'!$C31</f>
        <v>83.888867979154611</v>
      </c>
      <c r="AX32" s="14">
        <f>Z32/'REV95'!$C31</f>
        <v>212.85062246670526</v>
      </c>
      <c r="AY32" s="14">
        <f>AA32/'REV95'!$C31</f>
        <v>0</v>
      </c>
      <c r="AZ32" s="14">
        <f>AB32/'REV95'!$C31</f>
        <v>4233.9269035900406</v>
      </c>
      <c r="BA32" s="14">
        <f>AC32/'REV95'!$C31</f>
        <v>719.12955993051537</v>
      </c>
      <c r="BB32" s="14">
        <f>AE32/'REV95'!C31</f>
        <v>4953.0564635205556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</row>
    <row r="33" spans="1:235" x14ac:dyDescent="0.25">
      <c r="A33" s="24">
        <v>0</v>
      </c>
      <c r="B33" s="26" t="s">
        <v>487</v>
      </c>
      <c r="C33" s="11">
        <v>31</v>
      </c>
      <c r="D33" s="12" t="s">
        <v>464</v>
      </c>
      <c r="E33" s="12" t="s">
        <v>79</v>
      </c>
      <c r="F33" s="12" t="s">
        <v>80</v>
      </c>
      <c r="G33" s="27">
        <v>94043.520000000004</v>
      </c>
      <c r="H33" s="27">
        <v>3203557.96</v>
      </c>
      <c r="I33" s="27">
        <v>148011.85999999999</v>
      </c>
      <c r="J33" s="27">
        <v>3351569.82</v>
      </c>
      <c r="K33" s="27">
        <v>522173.47</v>
      </c>
      <c r="L33" s="27">
        <v>3873743.29</v>
      </c>
      <c r="M33" s="27">
        <v>3967786.81</v>
      </c>
      <c r="N33" s="27">
        <v>125959.72</v>
      </c>
      <c r="O33" s="27">
        <v>2168905.27</v>
      </c>
      <c r="P33" s="27">
        <v>36189.33</v>
      </c>
      <c r="Q33" s="27">
        <v>2550.8000000000002</v>
      </c>
      <c r="R33" s="27">
        <v>179887.32</v>
      </c>
      <c r="S33" s="27">
        <v>199608.54</v>
      </c>
      <c r="T33" s="27">
        <v>120287.77</v>
      </c>
      <c r="U33" s="27">
        <v>92155.04</v>
      </c>
      <c r="V33" s="46">
        <v>2925543.79</v>
      </c>
      <c r="W33" s="27">
        <f t="shared" si="0"/>
        <v>2925543.79</v>
      </c>
      <c r="X33" s="27">
        <v>914.42</v>
      </c>
      <c r="Y33" s="27">
        <v>0</v>
      </c>
      <c r="Z33" s="27">
        <v>241408.99</v>
      </c>
      <c r="AA33" s="27">
        <v>0</v>
      </c>
      <c r="AB33" s="27">
        <v>3167867.2</v>
      </c>
      <c r="AC33" s="27">
        <v>568511.80000000005</v>
      </c>
      <c r="AD33">
        <v>3736379</v>
      </c>
      <c r="AE33" s="27">
        <f t="shared" si="1"/>
        <v>3736379</v>
      </c>
      <c r="AF33" s="10">
        <f>G33/'REV95'!$C32</f>
        <v>118.47256235827666</v>
      </c>
      <c r="AG33" s="10">
        <f>H33/'REV95'!$C32</f>
        <v>4035.7243134290757</v>
      </c>
      <c r="AH33" s="10">
        <f>I33/'REV95'!$C32</f>
        <v>186.45988914084151</v>
      </c>
      <c r="AI33" s="10">
        <f>J33/'REV95'!$C32</f>
        <v>4222.184202569917</v>
      </c>
      <c r="AJ33" s="10">
        <f>K33/'REV95'!$C32</f>
        <v>657.81490299823633</v>
      </c>
      <c r="AK33" s="10">
        <f>L33/'REV95'!$C32</f>
        <v>4879.9991055681539</v>
      </c>
      <c r="AL33" s="10">
        <f>M33/'REV95'!$C32</f>
        <v>4998.4716679264302</v>
      </c>
      <c r="AM33" s="14">
        <f>N33/'REV95'!C32</f>
        <v>158.67941546989167</v>
      </c>
      <c r="AN33" s="14">
        <f>O33/'REV95'!C32</f>
        <v>2732.3069664903001</v>
      </c>
      <c r="AO33" s="14">
        <f>P33/'REV95'!C32</f>
        <v>45.589984882842032</v>
      </c>
      <c r="AP33" s="14">
        <f>Q33/'REV95'!C32</f>
        <v>3.2134038800705471</v>
      </c>
      <c r="AQ33" s="14">
        <f>R33/'REV95'!C32</f>
        <v>226.6154195011338</v>
      </c>
      <c r="AR33" s="14">
        <f>S33/'REV95'!C32</f>
        <v>251.45948601662889</v>
      </c>
      <c r="AS33" s="14">
        <f>T33/'REV95'!C32</f>
        <v>151.53410178886369</v>
      </c>
      <c r="AT33" s="14">
        <f>U33/'REV95'!C32</f>
        <v>116.09352481733434</v>
      </c>
      <c r="AU33" s="14">
        <f>W33/'REV95'!C32</f>
        <v>3685.4923028470648</v>
      </c>
      <c r="AV33" s="14">
        <f>X33/'REV95'!$C32</f>
        <v>1.1519526329050138</v>
      </c>
      <c r="AW33" s="14">
        <f>Y33/'REV95'!$C32</f>
        <v>0</v>
      </c>
      <c r="AX33" s="14">
        <f>Z33/'REV95'!$C32</f>
        <v>304.11815318720079</v>
      </c>
      <c r="AY33" s="14">
        <f>AA33/'REV95'!$C32</f>
        <v>0</v>
      </c>
      <c r="AZ33" s="14">
        <f>AB33/'REV95'!$C32</f>
        <v>3990.7624086671713</v>
      </c>
      <c r="BA33" s="14">
        <f>AC33/'REV95'!$C32</f>
        <v>716.19022423784338</v>
      </c>
      <c r="BB33" s="14">
        <f>AE33/'REV95'!C32</f>
        <v>4706.9526329050141</v>
      </c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</row>
    <row r="34" spans="1:235" x14ac:dyDescent="0.25">
      <c r="A34" s="24">
        <v>0</v>
      </c>
      <c r="B34" s="26" t="s">
        <v>37</v>
      </c>
      <c r="C34" s="11">
        <v>32</v>
      </c>
      <c r="D34" s="12" t="s">
        <v>469</v>
      </c>
      <c r="E34" s="12" t="s">
        <v>81</v>
      </c>
      <c r="F34" s="12" t="s">
        <v>82</v>
      </c>
      <c r="G34" s="27">
        <v>301784.14</v>
      </c>
      <c r="H34" s="27">
        <v>7322543.8899999997</v>
      </c>
      <c r="I34" s="27">
        <v>192894.75</v>
      </c>
      <c r="J34" s="27">
        <v>7515438.6399999997</v>
      </c>
      <c r="K34" s="27">
        <v>3119494.68</v>
      </c>
      <c r="L34" s="27">
        <v>10634933.32</v>
      </c>
      <c r="M34" s="27">
        <v>10936717.460000001</v>
      </c>
      <c r="N34" s="27">
        <v>339999.04</v>
      </c>
      <c r="O34" s="27">
        <v>5366512.33</v>
      </c>
      <c r="P34" s="27">
        <v>58898.16</v>
      </c>
      <c r="Q34" s="27">
        <v>2952.81</v>
      </c>
      <c r="R34" s="27">
        <v>366800.4</v>
      </c>
      <c r="S34" s="27">
        <v>454469.34</v>
      </c>
      <c r="T34" s="27">
        <v>366758.08</v>
      </c>
      <c r="U34" s="27">
        <v>339421.82</v>
      </c>
      <c r="V34" s="46">
        <v>7295811.9800000004</v>
      </c>
      <c r="W34" s="27">
        <f t="shared" si="0"/>
        <v>7295811.9800000004</v>
      </c>
      <c r="X34" s="27">
        <v>27847.95</v>
      </c>
      <c r="Y34" s="27">
        <v>0</v>
      </c>
      <c r="Z34" s="27">
        <v>301221.46000000002</v>
      </c>
      <c r="AA34" s="27">
        <v>0</v>
      </c>
      <c r="AB34" s="27">
        <v>7624881.3899999997</v>
      </c>
      <c r="AC34" s="27">
        <v>2980654.73</v>
      </c>
      <c r="AD34">
        <v>10605536.119999999</v>
      </c>
      <c r="AE34" s="27">
        <f t="shared" si="1"/>
        <v>10605536.119999999</v>
      </c>
      <c r="AF34" s="10">
        <f>G34/'REV95'!$C33</f>
        <v>181.284399591518</v>
      </c>
      <c r="AG34" s="10">
        <f>H34/'REV95'!$C33</f>
        <v>4398.7168198474201</v>
      </c>
      <c r="AH34" s="10">
        <f>I34/'REV95'!$C33</f>
        <v>115.87358082537393</v>
      </c>
      <c r="AI34" s="10">
        <f>J34/'REV95'!$C33</f>
        <v>4514.5904006727933</v>
      </c>
      <c r="AJ34" s="10">
        <f>K34/'REV95'!$C33</f>
        <v>1873.9080194629664</v>
      </c>
      <c r="AK34" s="10">
        <f>L34/'REV95'!$C33</f>
        <v>6388.4984201357602</v>
      </c>
      <c r="AL34" s="10">
        <f>M34/'REV95'!$C33</f>
        <v>6569.7828197272784</v>
      </c>
      <c r="AM34" s="14">
        <f>N34/'REV95'!C33</f>
        <v>204.24042770469151</v>
      </c>
      <c r="AN34" s="14">
        <f>O34/'REV95'!C33</f>
        <v>3223.7113774253617</v>
      </c>
      <c r="AO34" s="14">
        <f>P34/'REV95'!C33</f>
        <v>35.380645161290325</v>
      </c>
      <c r="AP34" s="14">
        <f>Q34/'REV95'!C33</f>
        <v>1.773779059289962</v>
      </c>
      <c r="AQ34" s="14">
        <f>R34/'REV95'!C33</f>
        <v>220.34024148495226</v>
      </c>
      <c r="AR34" s="14">
        <f>S34/'REV95'!C33</f>
        <v>273.00374842313931</v>
      </c>
      <c r="AS34" s="14">
        <f>T34/'REV95'!C33</f>
        <v>220.31481948699465</v>
      </c>
      <c r="AT34" s="14">
        <f>U34/'REV95'!C33</f>
        <v>203.89368655012916</v>
      </c>
      <c r="AU34" s="14">
        <f>W34/'REV95'!C33</f>
        <v>4382.6587252958489</v>
      </c>
      <c r="AV34" s="14">
        <f>X34/'REV95'!$C33</f>
        <v>16.728509641376824</v>
      </c>
      <c r="AW34" s="14">
        <f>Y34/'REV95'!$C33</f>
        <v>0</v>
      </c>
      <c r="AX34" s="14">
        <f>Z34/'REV95'!$C33</f>
        <v>180.94639274343726</v>
      </c>
      <c r="AY34" s="14">
        <f>AA34/'REV95'!$C33</f>
        <v>0</v>
      </c>
      <c r="AZ34" s="14">
        <f>AB34/'REV95'!$C33</f>
        <v>4580.3336276806631</v>
      </c>
      <c r="BA34" s="14">
        <f>AC34/'REV95'!$C33</f>
        <v>1790.5056346488857</v>
      </c>
      <c r="BB34" s="14">
        <f>AE34/'REV95'!C33</f>
        <v>6370.8392623295485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</row>
    <row r="35" spans="1:235" x14ac:dyDescent="0.25">
      <c r="A35" s="24">
        <v>0</v>
      </c>
      <c r="B35" s="26" t="s">
        <v>488</v>
      </c>
      <c r="C35" s="11">
        <v>33</v>
      </c>
      <c r="D35" s="12" t="s">
        <v>460</v>
      </c>
      <c r="E35" s="12" t="s">
        <v>83</v>
      </c>
      <c r="F35" s="12" t="s">
        <v>84</v>
      </c>
      <c r="G35" s="27">
        <v>213169</v>
      </c>
      <c r="H35" s="27">
        <v>18930240.48</v>
      </c>
      <c r="I35" s="27">
        <v>243486.7</v>
      </c>
      <c r="J35" s="27">
        <v>19173727.18</v>
      </c>
      <c r="K35" s="27">
        <v>3601654.06</v>
      </c>
      <c r="L35" s="27">
        <v>22775381.239999998</v>
      </c>
      <c r="M35" s="27">
        <v>22988550.239999998</v>
      </c>
      <c r="N35" s="27">
        <v>557249.37</v>
      </c>
      <c r="O35" s="27">
        <v>13172231.07</v>
      </c>
      <c r="P35" s="27">
        <v>76434.710000000006</v>
      </c>
      <c r="Q35" s="27">
        <v>37103.089999999997</v>
      </c>
      <c r="R35" s="27">
        <v>1182516.1000000001</v>
      </c>
      <c r="S35" s="27">
        <v>1438796.02</v>
      </c>
      <c r="T35" s="27">
        <v>499027.61</v>
      </c>
      <c r="U35" s="27">
        <v>788670.14</v>
      </c>
      <c r="V35" s="46">
        <v>17752028.109999999</v>
      </c>
      <c r="W35" s="27">
        <f t="shared" ref="W35:W66" si="2">V35</f>
        <v>17752028.109999999</v>
      </c>
      <c r="X35" s="27">
        <v>60742.06</v>
      </c>
      <c r="Y35" s="27">
        <v>53549.05</v>
      </c>
      <c r="Z35" s="27">
        <v>606329.81000000006</v>
      </c>
      <c r="AA35" s="27">
        <v>60424.13</v>
      </c>
      <c r="AB35" s="27">
        <v>18533073.16</v>
      </c>
      <c r="AC35" s="27">
        <v>3744950.02</v>
      </c>
      <c r="AD35">
        <v>22278023.18</v>
      </c>
      <c r="AE35" s="27">
        <f t="shared" ref="AE35:AE66" si="3">AD35</f>
        <v>22278023.18</v>
      </c>
      <c r="AF35" s="10">
        <f>G35/'REV95'!$C34</f>
        <v>48.837086760292337</v>
      </c>
      <c r="AG35" s="10">
        <f>H35/'REV95'!$C34</f>
        <v>4336.9242090311354</v>
      </c>
      <c r="AH35" s="10">
        <f>I35/'REV95'!$C34</f>
        <v>55.782881623863098</v>
      </c>
      <c r="AI35" s="10">
        <f>J35/'REV95'!$C34</f>
        <v>4392.707090654998</v>
      </c>
      <c r="AJ35" s="10">
        <f>K35/'REV95'!$C34</f>
        <v>825.14010859355324</v>
      </c>
      <c r="AK35" s="10">
        <f>L35/'REV95'!$C34</f>
        <v>5217.8471992485511</v>
      </c>
      <c r="AL35" s="10">
        <f>M35/'REV95'!$C34</f>
        <v>5266.6842860088436</v>
      </c>
      <c r="AM35" s="14">
        <f>N35/'REV95'!C34</f>
        <v>127.66601067607506</v>
      </c>
      <c r="AN35" s="14">
        <f>O35/'REV95'!C34</f>
        <v>3017.7623931819749</v>
      </c>
      <c r="AO35" s="14">
        <f>P35/'REV95'!C34</f>
        <v>17.511216751815624</v>
      </c>
      <c r="AP35" s="14">
        <f>Q35/'REV95'!C34</f>
        <v>8.5003299044651648</v>
      </c>
      <c r="AQ35" s="14">
        <f>R35/'REV95'!C34</f>
        <v>270.91482049989696</v>
      </c>
      <c r="AR35" s="14">
        <f>S35/'REV95'!C34</f>
        <v>329.62863295837252</v>
      </c>
      <c r="AS35" s="14">
        <f>T35/'REV95'!C34</f>
        <v>114.32738665261519</v>
      </c>
      <c r="AT35" s="14">
        <f>U35/'REV95'!C34</f>
        <v>180.68458383926324</v>
      </c>
      <c r="AU35" s="14">
        <f>W35/'REV95'!C34</f>
        <v>4066.9953744644781</v>
      </c>
      <c r="AV35" s="14">
        <f>X35/'REV95'!$C34</f>
        <v>13.916025567596051</v>
      </c>
      <c r="AW35" s="14">
        <f>Y35/'REV95'!$C34</f>
        <v>12.268104653027562</v>
      </c>
      <c r="AX35" s="14">
        <f>Z35/'REV95'!$C34</f>
        <v>138.91035533460104</v>
      </c>
      <c r="AY35" s="14">
        <f>AA35/'REV95'!$C34</f>
        <v>13.84318770189466</v>
      </c>
      <c r="AZ35" s="14">
        <f>AB35/'REV95'!$C34</f>
        <v>4245.9330477215981</v>
      </c>
      <c r="BA35" s="14">
        <f>AC35/'REV95'!$C34</f>
        <v>857.96925931865576</v>
      </c>
      <c r="BB35" s="14">
        <f>AE35/'REV95'!C34</f>
        <v>5103.9023070402536</v>
      </c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</row>
    <row r="36" spans="1:235" x14ac:dyDescent="0.25">
      <c r="A36" s="24">
        <v>0</v>
      </c>
      <c r="B36" s="26" t="s">
        <v>489</v>
      </c>
      <c r="C36" s="11">
        <v>34</v>
      </c>
      <c r="D36" s="12" t="s">
        <v>451</v>
      </c>
      <c r="E36" s="12" t="s">
        <v>85</v>
      </c>
      <c r="F36" s="12" t="s">
        <v>86</v>
      </c>
      <c r="G36" s="27">
        <v>1094645.8600000001</v>
      </c>
      <c r="H36" s="27">
        <v>9998519.5299999993</v>
      </c>
      <c r="I36" s="27">
        <v>119692.09</v>
      </c>
      <c r="J36" s="27">
        <v>10118211.619999999</v>
      </c>
      <c r="K36" s="27">
        <v>2428452.2799999998</v>
      </c>
      <c r="L36" s="27">
        <v>12546663.9</v>
      </c>
      <c r="M36" s="27">
        <v>13641309.76</v>
      </c>
      <c r="N36" s="27">
        <v>363044.18</v>
      </c>
      <c r="O36" s="27">
        <v>7176582.1900000004</v>
      </c>
      <c r="P36" s="27">
        <v>54898.400000000001</v>
      </c>
      <c r="Q36" s="27">
        <v>252209.01</v>
      </c>
      <c r="R36" s="27">
        <v>895437.8</v>
      </c>
      <c r="S36" s="27">
        <v>549972.46</v>
      </c>
      <c r="T36" s="27">
        <v>349647.97</v>
      </c>
      <c r="U36" s="27">
        <v>356850.51</v>
      </c>
      <c r="V36" s="46">
        <v>9998642.5199999996</v>
      </c>
      <c r="W36" s="27">
        <f t="shared" si="2"/>
        <v>9998642.5199999996</v>
      </c>
      <c r="X36" s="27">
        <v>12102.19</v>
      </c>
      <c r="Y36" s="27">
        <v>0</v>
      </c>
      <c r="Z36" s="27">
        <v>487132.08</v>
      </c>
      <c r="AA36" s="27">
        <v>0</v>
      </c>
      <c r="AB36" s="27">
        <v>10497876.789999999</v>
      </c>
      <c r="AC36" s="27">
        <v>2278282.7200000002</v>
      </c>
      <c r="AD36">
        <v>12776159.51</v>
      </c>
      <c r="AE36" s="27">
        <f t="shared" si="3"/>
        <v>12776159.51</v>
      </c>
      <c r="AF36" s="10">
        <f>G36/'REV95'!$C35</f>
        <v>486.57414766413308</v>
      </c>
      <c r="AG36" s="10">
        <f>H36/'REV95'!$C35</f>
        <v>4444.3790416499978</v>
      </c>
      <c r="AH36" s="10">
        <f>I36/'REV95'!$C35</f>
        <v>53.20357825487843</v>
      </c>
      <c r="AI36" s="10">
        <f>J36/'REV95'!$C35</f>
        <v>4497.5826199048761</v>
      </c>
      <c r="AJ36" s="10">
        <f>K36/'REV95'!$C35</f>
        <v>1079.4560519180336</v>
      </c>
      <c r="AK36" s="10">
        <f>L36/'REV95'!$C35</f>
        <v>5577.0386718229101</v>
      </c>
      <c r="AL36" s="10">
        <f>M36/'REV95'!$C35</f>
        <v>6063.6128194870435</v>
      </c>
      <c r="AM36" s="14">
        <f>N36/'REV95'!C35</f>
        <v>161.37448548695383</v>
      </c>
      <c r="AN36" s="14">
        <f>O36/'REV95'!C35</f>
        <v>3190.0174201004584</v>
      </c>
      <c r="AO36" s="14">
        <f>P36/'REV95'!C35</f>
        <v>24.402542561230391</v>
      </c>
      <c r="AP36" s="14">
        <f>Q36/'REV95'!C35</f>
        <v>112.10784104547274</v>
      </c>
      <c r="AQ36" s="14">
        <f>R36/'REV95'!C35</f>
        <v>398.02542561230393</v>
      </c>
      <c r="AR36" s="14">
        <f>S36/'REV95'!C35</f>
        <v>244.46479975107792</v>
      </c>
      <c r="AS36" s="14">
        <f>T36/'REV95'!C35</f>
        <v>155.41982042050051</v>
      </c>
      <c r="AT36" s="14">
        <f>U36/'REV95'!C35</f>
        <v>158.62137618349115</v>
      </c>
      <c r="AU36" s="14">
        <f>W36/'REV95'!C35</f>
        <v>4444.4337111614886</v>
      </c>
      <c r="AV36" s="14">
        <f>X36/'REV95'!$C35</f>
        <v>5.3794683735609201</v>
      </c>
      <c r="AW36" s="14">
        <f>Y36/'REV95'!$C35</f>
        <v>0</v>
      </c>
      <c r="AX36" s="14">
        <f>Z36/'REV95'!$C35</f>
        <v>216.532017602347</v>
      </c>
      <c r="AY36" s="14">
        <f>AA36/'REV95'!$C35</f>
        <v>0</v>
      </c>
      <c r="AZ36" s="14">
        <f>AB36/'REV95'!$C35</f>
        <v>4666.3451971373961</v>
      </c>
      <c r="BA36" s="14">
        <f>AC36/'REV95'!$C35</f>
        <v>1012.705125127795</v>
      </c>
      <c r="BB36" s="14">
        <f>AE36/'REV95'!C35</f>
        <v>5679.0503222651914</v>
      </c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</row>
    <row r="37" spans="1:235" x14ac:dyDescent="0.25">
      <c r="A37" s="24">
        <v>1</v>
      </c>
      <c r="B37" s="26" t="s">
        <v>21</v>
      </c>
      <c r="C37" s="11">
        <v>35</v>
      </c>
      <c r="D37" s="12" t="s">
        <v>453</v>
      </c>
      <c r="E37" s="12" t="s">
        <v>87</v>
      </c>
      <c r="F37" s="12" t="s">
        <v>88</v>
      </c>
      <c r="G37" s="27">
        <v>331858.95</v>
      </c>
      <c r="H37" s="27">
        <v>3481561.21</v>
      </c>
      <c r="I37" s="27">
        <v>25639.68</v>
      </c>
      <c r="J37" s="27">
        <v>3507200.89</v>
      </c>
      <c r="K37" s="27">
        <v>1623366.53</v>
      </c>
      <c r="L37" s="27">
        <v>5130567.42</v>
      </c>
      <c r="M37" s="27">
        <v>5462426.3700000001</v>
      </c>
      <c r="N37" s="27">
        <v>122643.99</v>
      </c>
      <c r="O37" s="27">
        <v>3011465.86</v>
      </c>
      <c r="P37" s="27">
        <v>53342.25</v>
      </c>
      <c r="Q37" s="27">
        <v>2160.94</v>
      </c>
      <c r="R37" s="27">
        <v>238877.45</v>
      </c>
      <c r="S37" s="27">
        <v>203231.31</v>
      </c>
      <c r="T37" s="27">
        <v>86458.96</v>
      </c>
      <c r="U37" s="27">
        <v>131501.57999999999</v>
      </c>
      <c r="V37" s="46">
        <v>3849682.34</v>
      </c>
      <c r="W37" s="27">
        <f t="shared" si="2"/>
        <v>3849682.34</v>
      </c>
      <c r="X37" s="27">
        <v>151813.57999999999</v>
      </c>
      <c r="Y37" s="27">
        <v>4650.2700000000004</v>
      </c>
      <c r="Z37" s="27">
        <v>54380.27</v>
      </c>
      <c r="AA37" s="27">
        <v>0</v>
      </c>
      <c r="AB37" s="27">
        <v>4060526.46</v>
      </c>
      <c r="AC37" s="27">
        <v>1257590.74</v>
      </c>
      <c r="AD37">
        <v>5318117.2</v>
      </c>
      <c r="AE37" s="27">
        <f t="shared" si="3"/>
        <v>5318117.2</v>
      </c>
      <c r="AF37" s="10">
        <f>G37/'REV95'!$C36</f>
        <v>373.25267124058036</v>
      </c>
      <c r="AG37" s="10">
        <f>H37/'REV95'!$C36</f>
        <v>3915.8263524912832</v>
      </c>
      <c r="AH37" s="10">
        <f>I37/'REV95'!$C36</f>
        <v>28.837791024631649</v>
      </c>
      <c r="AI37" s="10">
        <f>J37/'REV95'!$C36</f>
        <v>3944.6641435159149</v>
      </c>
      <c r="AJ37" s="10">
        <f>K37/'REV95'!$C36</f>
        <v>1825.8537059948262</v>
      </c>
      <c r="AK37" s="10">
        <f>L37/'REV95'!$C36</f>
        <v>5770.5178495107411</v>
      </c>
      <c r="AL37" s="10">
        <f>M37/'REV95'!$C36</f>
        <v>6143.7705207513218</v>
      </c>
      <c r="AM37" s="14">
        <f>N37/'REV95'!C36</f>
        <v>137.94172758969745</v>
      </c>
      <c r="AN37" s="14">
        <f>O37/'REV95'!C36</f>
        <v>3387.0946575188391</v>
      </c>
      <c r="AO37" s="14">
        <f>P37/'REV95'!C36</f>
        <v>59.99578225171522</v>
      </c>
      <c r="AP37" s="14">
        <f>Q37/'REV95'!C36</f>
        <v>2.4304802609380274</v>
      </c>
      <c r="AQ37" s="14">
        <f>R37/'REV95'!C36</f>
        <v>268.67332133618265</v>
      </c>
      <c r="AR37" s="14">
        <f>S37/'REV95'!C36</f>
        <v>228.58093577775279</v>
      </c>
      <c r="AS37" s="14">
        <f>T37/'REV95'!C36</f>
        <v>97.243234731751215</v>
      </c>
      <c r="AT37" s="14">
        <f>U37/'REV95'!C36</f>
        <v>147.90415026431222</v>
      </c>
      <c r="AU37" s="14">
        <f>W37/'REV95'!C36</f>
        <v>4329.8642897311884</v>
      </c>
      <c r="AV37" s="14">
        <f>X37/'REV95'!$C36</f>
        <v>170.74972444044536</v>
      </c>
      <c r="AW37" s="14">
        <f>Y37/'REV95'!$C36</f>
        <v>5.2303115510066363</v>
      </c>
      <c r="AX37" s="14">
        <f>Z37/'REV95'!$C36</f>
        <v>61.163277471600487</v>
      </c>
      <c r="AY37" s="14">
        <f>AA37/'REV95'!$C36</f>
        <v>0</v>
      </c>
      <c r="AZ37" s="14">
        <f>AB37/'REV95'!$C36</f>
        <v>4567.0076031942408</v>
      </c>
      <c r="BA37" s="14">
        <f>AC37/'REV95'!$C36</f>
        <v>1414.4536497581823</v>
      </c>
      <c r="BB37" s="14">
        <f>AE37/'REV95'!C36</f>
        <v>5981.4612529524238</v>
      </c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</row>
    <row r="38" spans="1:235" x14ac:dyDescent="0.25">
      <c r="A38" s="24">
        <v>0</v>
      </c>
      <c r="B38" s="26" t="s">
        <v>490</v>
      </c>
      <c r="C38" s="11">
        <v>36</v>
      </c>
      <c r="D38" s="12" t="s">
        <v>464</v>
      </c>
      <c r="E38" s="12" t="s">
        <v>89</v>
      </c>
      <c r="F38" s="12" t="s">
        <v>90</v>
      </c>
      <c r="G38" s="27">
        <v>2600063.88</v>
      </c>
      <c r="H38" s="27">
        <v>33638815.039999999</v>
      </c>
      <c r="I38" s="27">
        <v>1335506.1599999999</v>
      </c>
      <c r="J38" s="27">
        <v>34974321.200000003</v>
      </c>
      <c r="K38" s="27">
        <v>8354746.6500000004</v>
      </c>
      <c r="L38" s="27">
        <v>43329067.850000001</v>
      </c>
      <c r="M38" s="27">
        <v>45929131.729999997</v>
      </c>
      <c r="N38" s="27">
        <v>1021428.8</v>
      </c>
      <c r="O38" s="27">
        <v>24191821.920000002</v>
      </c>
      <c r="P38" s="27">
        <v>298280.73</v>
      </c>
      <c r="Q38" s="27">
        <v>79882.75</v>
      </c>
      <c r="R38" s="27">
        <v>2268044.89</v>
      </c>
      <c r="S38" s="27">
        <v>2228178.81</v>
      </c>
      <c r="T38" s="27">
        <v>1110314.69</v>
      </c>
      <c r="U38" s="27">
        <v>1684520.87</v>
      </c>
      <c r="V38" s="46">
        <v>32882473.460000001</v>
      </c>
      <c r="W38" s="27">
        <f t="shared" si="2"/>
        <v>32882473.460000001</v>
      </c>
      <c r="X38" s="27">
        <v>31669.439999999999</v>
      </c>
      <c r="Y38" s="27">
        <v>13617.13</v>
      </c>
      <c r="Z38" s="27">
        <v>1610650.98</v>
      </c>
      <c r="AA38" s="27">
        <v>0</v>
      </c>
      <c r="AB38" s="27">
        <v>34538411.009999998</v>
      </c>
      <c r="AC38" s="27">
        <v>8357922.5300000003</v>
      </c>
      <c r="AD38">
        <v>42896333.539999999</v>
      </c>
      <c r="AE38" s="27">
        <f t="shared" si="3"/>
        <v>42896333.539999999</v>
      </c>
      <c r="AF38" s="10">
        <f>G38/'REV95'!$C37</f>
        <v>319.21424642734371</v>
      </c>
      <c r="AG38" s="10">
        <f>H38/'REV95'!$C37</f>
        <v>4129.8942984825417</v>
      </c>
      <c r="AH38" s="10">
        <f>I38/'REV95'!$C37</f>
        <v>163.96235328782595</v>
      </c>
      <c r="AI38" s="10">
        <f>J38/'REV95'!$C37</f>
        <v>4293.8566517703684</v>
      </c>
      <c r="AJ38" s="10">
        <f>K38/'REV95'!$C37</f>
        <v>1025.7263971418749</v>
      </c>
      <c r="AK38" s="10">
        <f>L38/'REV95'!$C37</f>
        <v>5319.5830489122427</v>
      </c>
      <c r="AL38" s="10">
        <f>M38/'REV95'!$C37</f>
        <v>5638.7972953395865</v>
      </c>
      <c r="AM38" s="14">
        <f>N38/'REV95'!C37</f>
        <v>125.40254382949468</v>
      </c>
      <c r="AN38" s="14">
        <f>O38/'REV95'!C37</f>
        <v>2970.0709522172569</v>
      </c>
      <c r="AO38" s="14">
        <f>P38/'REV95'!C37</f>
        <v>36.620430437558312</v>
      </c>
      <c r="AP38" s="14">
        <f>Q38/'REV95'!C37</f>
        <v>9.8073405195698076</v>
      </c>
      <c r="AQ38" s="14">
        <f>R38/'REV95'!C37</f>
        <v>278.45171266512796</v>
      </c>
      <c r="AR38" s="14">
        <f>S38/'REV95'!C37</f>
        <v>273.55728650002459</v>
      </c>
      <c r="AS38" s="14">
        <f>T38/'REV95'!C37</f>
        <v>136.31521509600745</v>
      </c>
      <c r="AT38" s="14">
        <f>U38/'REV95'!C37</f>
        <v>206.81148038108336</v>
      </c>
      <c r="AU38" s="14">
        <f>W38/'REV95'!C37</f>
        <v>4037.036961646123</v>
      </c>
      <c r="AV38" s="14">
        <f>X38/'REV95'!$C37</f>
        <v>3.8881107891764475</v>
      </c>
      <c r="AW38" s="14">
        <f>Y38/'REV95'!$C37</f>
        <v>1.6717981142267837</v>
      </c>
      <c r="AX38" s="14">
        <f>Z38/'REV95'!$C37</f>
        <v>197.74234886804499</v>
      </c>
      <c r="AY38" s="14">
        <f>AA38/'REV95'!$C37</f>
        <v>0</v>
      </c>
      <c r="AZ38" s="14">
        <f>AB38/'REV95'!$C37</f>
        <v>4240.3392194175713</v>
      </c>
      <c r="BA38" s="14">
        <f>AC38/'REV95'!$C37</f>
        <v>1026.1163053086482</v>
      </c>
      <c r="BB38" s="14">
        <f>AE38/'REV95'!C37</f>
        <v>5266.4555247262188</v>
      </c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</row>
    <row r="39" spans="1:235" x14ac:dyDescent="0.25">
      <c r="A39" s="24">
        <v>0</v>
      </c>
      <c r="B39" s="26" t="s">
        <v>39</v>
      </c>
      <c r="C39" s="11">
        <v>37</v>
      </c>
      <c r="D39" s="12" t="s">
        <v>458</v>
      </c>
      <c r="E39" s="12" t="s">
        <v>91</v>
      </c>
      <c r="F39" s="12" t="s">
        <v>92</v>
      </c>
      <c r="G39" s="27">
        <v>391536</v>
      </c>
      <c r="H39" s="27">
        <v>18322527</v>
      </c>
      <c r="I39" s="27">
        <v>1013691</v>
      </c>
      <c r="J39" s="27">
        <v>19336218</v>
      </c>
      <c r="K39" s="27">
        <v>4253750</v>
      </c>
      <c r="L39" s="27">
        <v>23589968</v>
      </c>
      <c r="M39" s="27">
        <v>23981504</v>
      </c>
      <c r="N39" s="27">
        <v>273107</v>
      </c>
      <c r="O39" s="27">
        <v>13917559</v>
      </c>
      <c r="P39" s="27">
        <v>97228</v>
      </c>
      <c r="Q39" s="27">
        <v>28198</v>
      </c>
      <c r="R39" s="27">
        <v>932444</v>
      </c>
      <c r="S39" s="27">
        <v>1162649</v>
      </c>
      <c r="T39" s="27">
        <v>740640</v>
      </c>
      <c r="U39" s="27">
        <v>819585</v>
      </c>
      <c r="V39" s="46">
        <v>17971410</v>
      </c>
      <c r="W39" s="27">
        <f t="shared" si="2"/>
        <v>17971410</v>
      </c>
      <c r="X39" s="27">
        <v>572248</v>
      </c>
      <c r="Y39" s="27">
        <v>8500</v>
      </c>
      <c r="Z39" s="27">
        <v>341770</v>
      </c>
      <c r="AA39" s="27">
        <v>0</v>
      </c>
      <c r="AB39" s="27">
        <v>18893928</v>
      </c>
      <c r="AC39" s="27">
        <v>4625855</v>
      </c>
      <c r="AD39">
        <v>23519783</v>
      </c>
      <c r="AE39" s="27">
        <f t="shared" si="3"/>
        <v>23519783</v>
      </c>
      <c r="AF39" s="10">
        <f>G39/'REV95'!$C38</f>
        <v>81.851364063969896</v>
      </c>
      <c r="AG39" s="10">
        <f>H39/'REV95'!$C38</f>
        <v>3830.3599874568831</v>
      </c>
      <c r="AH39" s="10">
        <f>I39/'REV95'!$C38</f>
        <v>211.91407964879272</v>
      </c>
      <c r="AI39" s="10">
        <f>J39/'REV95'!$C38</f>
        <v>4042.2740671056758</v>
      </c>
      <c r="AJ39" s="10">
        <f>K39/'REV95'!$C38</f>
        <v>889.25472980035534</v>
      </c>
      <c r="AK39" s="10">
        <f>L39/'REV95'!$C38</f>
        <v>4931.5287969060309</v>
      </c>
      <c r="AL39" s="10">
        <f>M39/'REV95'!$C38</f>
        <v>5013.3801609700013</v>
      </c>
      <c r="AM39" s="14">
        <f>N39/'REV95'!C38</f>
        <v>57.093550747360716</v>
      </c>
      <c r="AN39" s="14">
        <f>O39/'REV95'!C38</f>
        <v>2909.4928399707328</v>
      </c>
      <c r="AO39" s="14">
        <f>P39/'REV95'!C38</f>
        <v>20.325702937179891</v>
      </c>
      <c r="AP39" s="14">
        <f>Q39/'REV95'!C38</f>
        <v>5.8948468694470577</v>
      </c>
      <c r="AQ39" s="14">
        <f>R39/'REV95'!C38</f>
        <v>194.92923591512491</v>
      </c>
      <c r="AR39" s="14">
        <f>S39/'REV95'!C38</f>
        <v>243.05403992892235</v>
      </c>
      <c r="AS39" s="14">
        <f>T39/'REV95'!C38</f>
        <v>154.83223581059895</v>
      </c>
      <c r="AT39" s="14">
        <f>U39/'REV95'!C38</f>
        <v>171.33584195672626</v>
      </c>
      <c r="AU39" s="14">
        <f>W39/'REV95'!C38</f>
        <v>3756.9582941360927</v>
      </c>
      <c r="AV39" s="14">
        <f>X39/'REV95'!$C38</f>
        <v>119.62955994564649</v>
      </c>
      <c r="AW39" s="14">
        <f>Y39/'REV95'!$C38</f>
        <v>1.7769415699801401</v>
      </c>
      <c r="AX39" s="14">
        <f>Z39/'REV95'!$C38</f>
        <v>71.447684749660297</v>
      </c>
      <c r="AY39" s="14">
        <f>AA39/'REV95'!$C38</f>
        <v>0</v>
      </c>
      <c r="AZ39" s="14">
        <f>AB39/'REV95'!$C38</f>
        <v>3949.8124804013796</v>
      </c>
      <c r="BA39" s="14">
        <f>AC39/'REV95'!$C38</f>
        <v>967.04400543535064</v>
      </c>
      <c r="BB39" s="14">
        <f>AE39/'REV95'!C38</f>
        <v>4916.8564858367308</v>
      </c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</row>
    <row r="40" spans="1:235" x14ac:dyDescent="0.25">
      <c r="A40" s="24">
        <v>0</v>
      </c>
      <c r="B40" s="26" t="s">
        <v>41</v>
      </c>
      <c r="C40" s="11">
        <v>38</v>
      </c>
      <c r="D40" s="12" t="s">
        <v>451</v>
      </c>
      <c r="E40" s="12" t="s">
        <v>93</v>
      </c>
      <c r="F40" s="12" t="s">
        <v>94</v>
      </c>
      <c r="G40" s="27">
        <v>1958252.69</v>
      </c>
      <c r="H40" s="27">
        <v>19209651.100000001</v>
      </c>
      <c r="I40" s="27">
        <v>242829.84</v>
      </c>
      <c r="J40" s="27">
        <v>19452480.940000001</v>
      </c>
      <c r="K40" s="27">
        <v>4227656.41</v>
      </c>
      <c r="L40" s="27">
        <v>23680137.350000001</v>
      </c>
      <c r="M40" s="27">
        <v>25638390.039999999</v>
      </c>
      <c r="N40" s="27">
        <v>521698.79</v>
      </c>
      <c r="O40" s="27">
        <v>13107839.41</v>
      </c>
      <c r="P40" s="27">
        <v>143923.91</v>
      </c>
      <c r="Q40" s="27">
        <v>84025.74</v>
      </c>
      <c r="R40" s="27">
        <v>1364982.08</v>
      </c>
      <c r="S40" s="27">
        <v>1303669</v>
      </c>
      <c r="T40" s="27">
        <v>811598.75</v>
      </c>
      <c r="U40" s="27">
        <v>859881.13</v>
      </c>
      <c r="V40" s="46">
        <v>18197618.809999999</v>
      </c>
      <c r="W40" s="27">
        <f t="shared" si="2"/>
        <v>18197618.809999999</v>
      </c>
      <c r="X40" s="27">
        <v>34311.97</v>
      </c>
      <c r="Y40" s="27">
        <v>33921.730000000003</v>
      </c>
      <c r="Z40" s="27">
        <v>615749.93000000005</v>
      </c>
      <c r="AA40" s="27">
        <v>0</v>
      </c>
      <c r="AB40" s="27">
        <v>18881602.440000001</v>
      </c>
      <c r="AC40" s="27">
        <v>4191923.59</v>
      </c>
      <c r="AD40">
        <v>23073526.030000001</v>
      </c>
      <c r="AE40" s="27">
        <f t="shared" si="3"/>
        <v>23073526.030000001</v>
      </c>
      <c r="AF40" s="10">
        <f>G40/'REV95'!$C39</f>
        <v>478.47452537444718</v>
      </c>
      <c r="AG40" s="10">
        <f>H40/'REV95'!$C39</f>
        <v>4693.6377208199974</v>
      </c>
      <c r="AH40" s="10">
        <f>I40/'REV95'!$C39</f>
        <v>59.332430913577838</v>
      </c>
      <c r="AI40" s="10">
        <f>J40/'REV95'!$C39</f>
        <v>4752.9701517335752</v>
      </c>
      <c r="AJ40" s="10">
        <f>K40/'REV95'!$C39</f>
        <v>1032.9749089842892</v>
      </c>
      <c r="AK40" s="10">
        <f>L40/'REV95'!$C39</f>
        <v>5785.9450607178642</v>
      </c>
      <c r="AL40" s="10">
        <f>M40/'REV95'!$C39</f>
        <v>6264.419586092311</v>
      </c>
      <c r="AM40" s="14">
        <f>N40/'REV95'!C39</f>
        <v>127.47056710728859</v>
      </c>
      <c r="AN40" s="14">
        <f>O40/'REV95'!C39</f>
        <v>3202.7364356048574</v>
      </c>
      <c r="AO40" s="14">
        <f>P40/'REV95'!C39</f>
        <v>35.166005326557041</v>
      </c>
      <c r="AP40" s="14">
        <f>Q40/'REV95'!C39</f>
        <v>20.530637476482521</v>
      </c>
      <c r="AQ40" s="14">
        <f>R40/'REV95'!C39</f>
        <v>333.51628020622087</v>
      </c>
      <c r="AR40" s="14">
        <f>S40/'REV95'!C39</f>
        <v>318.53519681383926</v>
      </c>
      <c r="AS40" s="14">
        <f>T40/'REV95'!C39</f>
        <v>198.30399247440565</v>
      </c>
      <c r="AT40" s="14">
        <f>U40/'REV95'!C39</f>
        <v>210.10118748014759</v>
      </c>
      <c r="AU40" s="14">
        <f>W40/'REV95'!C39</f>
        <v>4446.3603024897984</v>
      </c>
      <c r="AV40" s="14">
        <f>X40/'REV95'!$C39</f>
        <v>8.3837002467808546</v>
      </c>
      <c r="AW40" s="14">
        <f>Y40/'REV95'!$C39</f>
        <v>8.2883499890048142</v>
      </c>
      <c r="AX40" s="14">
        <f>Z40/'REV95'!$C39</f>
        <v>150.45078554499477</v>
      </c>
      <c r="AY40" s="14">
        <f>AA40/'REV95'!$C39</f>
        <v>0</v>
      </c>
      <c r="AZ40" s="14">
        <f>AB40/'REV95'!$C39</f>
        <v>4613.4831382705797</v>
      </c>
      <c r="BA40" s="14">
        <f>AC40/'REV95'!$C39</f>
        <v>1024.2440418305764</v>
      </c>
      <c r="BB40" s="14">
        <f>AE40/'REV95'!C39</f>
        <v>5637.7271801011566</v>
      </c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</row>
    <row r="41" spans="1:235" x14ac:dyDescent="0.25">
      <c r="A41" s="24">
        <v>0</v>
      </c>
      <c r="B41" s="26" t="s">
        <v>491</v>
      </c>
      <c r="C41" s="11">
        <v>39</v>
      </c>
      <c r="D41" s="12" t="s">
        <v>451</v>
      </c>
      <c r="E41" s="12" t="s">
        <v>95</v>
      </c>
      <c r="F41" s="12" t="s">
        <v>96</v>
      </c>
      <c r="G41" s="27">
        <v>95612.52</v>
      </c>
      <c r="H41" s="27">
        <v>6096695.8899999997</v>
      </c>
      <c r="I41" s="27">
        <v>549911.48</v>
      </c>
      <c r="J41" s="27">
        <v>6646607.3700000001</v>
      </c>
      <c r="K41" s="27">
        <v>2098759.62</v>
      </c>
      <c r="L41" s="27">
        <v>8745366.9900000002</v>
      </c>
      <c r="M41" s="27">
        <v>8840979.5099999998</v>
      </c>
      <c r="N41" s="27">
        <v>201305.09</v>
      </c>
      <c r="O41" s="27">
        <v>3934567.03</v>
      </c>
      <c r="P41" s="27">
        <v>68647.11</v>
      </c>
      <c r="Q41" s="27">
        <v>174279.66</v>
      </c>
      <c r="R41" s="27">
        <v>476984.94</v>
      </c>
      <c r="S41" s="27">
        <v>390647.15</v>
      </c>
      <c r="T41" s="27">
        <v>149093.32999999999</v>
      </c>
      <c r="U41" s="27">
        <v>722796.27</v>
      </c>
      <c r="V41" s="46">
        <v>6118320.5800000001</v>
      </c>
      <c r="W41" s="27">
        <f t="shared" si="2"/>
        <v>6118320.5800000001</v>
      </c>
      <c r="X41" s="27">
        <v>0</v>
      </c>
      <c r="Y41" s="27">
        <v>11947.84</v>
      </c>
      <c r="Z41" s="27">
        <v>11324.14</v>
      </c>
      <c r="AA41" s="27">
        <v>0</v>
      </c>
      <c r="AB41" s="27">
        <v>6141592.5599999996</v>
      </c>
      <c r="AC41" s="27">
        <v>2259937.5</v>
      </c>
      <c r="AD41">
        <v>8401530.0600000005</v>
      </c>
      <c r="AE41" s="27">
        <f t="shared" si="3"/>
        <v>8401530.0600000005</v>
      </c>
      <c r="AF41" s="10">
        <f>G41/'REV95'!$C40</f>
        <v>67.791066364152016</v>
      </c>
      <c r="AG41" s="10">
        <f>H41/'REV95'!$C40</f>
        <v>4322.6715045377196</v>
      </c>
      <c r="AH41" s="10">
        <f>I41/'REV95'!$C40</f>
        <v>389.89753261486101</v>
      </c>
      <c r="AI41" s="10">
        <f>J41/'REV95'!$C40</f>
        <v>4712.5690371525807</v>
      </c>
      <c r="AJ41" s="10">
        <f>K41/'REV95'!$C40</f>
        <v>1488.0598553601815</v>
      </c>
      <c r="AK41" s="10">
        <f>L41/'REV95'!$C40</f>
        <v>6200.6288925127619</v>
      </c>
      <c r="AL41" s="10">
        <f>M41/'REV95'!$C40</f>
        <v>6268.4199588769134</v>
      </c>
      <c r="AM41" s="14">
        <f>N41/'REV95'!C40</f>
        <v>142.72907685762902</v>
      </c>
      <c r="AN41" s="14">
        <f>O41/'REV95'!C40</f>
        <v>2789.6816718661371</v>
      </c>
      <c r="AO41" s="14">
        <f>P41/'REV95'!C40</f>
        <v>48.67208593306863</v>
      </c>
      <c r="AP41" s="14">
        <f>Q41/'REV95'!C40</f>
        <v>123.56754112308565</v>
      </c>
      <c r="AQ41" s="14">
        <f>R41/'REV95'!C40</f>
        <v>338.19125070901868</v>
      </c>
      <c r="AR41" s="14">
        <f>S41/'REV95'!C40</f>
        <v>276.97614152013614</v>
      </c>
      <c r="AS41" s="14">
        <f>T41/'REV95'!C40</f>
        <v>105.70996171298921</v>
      </c>
      <c r="AT41" s="14">
        <f>U41/'REV95'!C40</f>
        <v>512.47608479863868</v>
      </c>
      <c r="AU41" s="14">
        <f>W41/'REV95'!C40</f>
        <v>4338.0038145207027</v>
      </c>
      <c r="AV41" s="14">
        <f>X41/'REV95'!$C40</f>
        <v>0</v>
      </c>
      <c r="AW41" s="14">
        <f>Y41/'REV95'!$C40</f>
        <v>8.4712422007940997</v>
      </c>
      <c r="AX41" s="14">
        <f>Z41/'REV95'!$C40</f>
        <v>8.0290272263187745</v>
      </c>
      <c r="AY41" s="14">
        <f>AA41/'REV95'!$C40</f>
        <v>0</v>
      </c>
      <c r="AZ41" s="14">
        <f>AB41/'REV95'!$C40</f>
        <v>4354.5040839478161</v>
      </c>
      <c r="BA41" s="14">
        <f>AC41/'REV95'!$C40</f>
        <v>1602.3379892229154</v>
      </c>
      <c r="BB41" s="14">
        <f>AE41/'REV95'!C40</f>
        <v>5956.842073170732</v>
      </c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</row>
    <row r="42" spans="1:235" x14ac:dyDescent="0.25">
      <c r="A42" s="24">
        <v>1</v>
      </c>
      <c r="B42" s="26" t="s">
        <v>481</v>
      </c>
      <c r="C42" s="11">
        <v>40</v>
      </c>
      <c r="D42" s="12" t="s">
        <v>453</v>
      </c>
      <c r="E42" s="12" t="s">
        <v>97</v>
      </c>
      <c r="F42" s="12" t="s">
        <v>492</v>
      </c>
      <c r="G42" s="27">
        <v>54940.959999999999</v>
      </c>
      <c r="H42" s="27">
        <v>1444682.51</v>
      </c>
      <c r="I42" s="27">
        <v>127066.71</v>
      </c>
      <c r="J42" s="27">
        <v>1571749.22</v>
      </c>
      <c r="K42" s="27">
        <v>521678.46</v>
      </c>
      <c r="L42" s="27">
        <v>2093427.68</v>
      </c>
      <c r="M42" s="27">
        <v>2148368.64</v>
      </c>
      <c r="N42" s="27">
        <v>114710.79</v>
      </c>
      <c r="O42" s="27">
        <v>1070122.42</v>
      </c>
      <c r="P42" s="27">
        <v>97.15</v>
      </c>
      <c r="Q42" s="27">
        <v>32905.51</v>
      </c>
      <c r="R42" s="27">
        <v>56449.14</v>
      </c>
      <c r="S42" s="27">
        <v>97445.78</v>
      </c>
      <c r="T42" s="27">
        <v>10691.08</v>
      </c>
      <c r="U42" s="27">
        <v>78831.399999999994</v>
      </c>
      <c r="V42" s="46">
        <v>1461253.27</v>
      </c>
      <c r="W42" s="27">
        <f t="shared" si="2"/>
        <v>1461253.27</v>
      </c>
      <c r="X42" s="27">
        <v>1485</v>
      </c>
      <c r="Y42" s="27">
        <v>553.38</v>
      </c>
      <c r="Z42" s="27">
        <v>58312.67</v>
      </c>
      <c r="AA42" s="27">
        <v>50975</v>
      </c>
      <c r="AB42" s="27">
        <v>1572579.32</v>
      </c>
      <c r="AC42" s="27">
        <v>517317.62</v>
      </c>
      <c r="AD42">
        <v>2089896.94</v>
      </c>
      <c r="AE42" s="27">
        <f t="shared" si="3"/>
        <v>2089896.94</v>
      </c>
      <c r="AF42" s="10">
        <f>G42/'REV95'!$C41</f>
        <v>168.89320627113432</v>
      </c>
      <c r="AG42" s="10">
        <f>H42/'REV95'!$C41</f>
        <v>4441.0774976944358</v>
      </c>
      <c r="AH42" s="10">
        <f>I42/'REV95'!$C41</f>
        <v>390.61392560713188</v>
      </c>
      <c r="AI42" s="10">
        <f>J42/'REV95'!$C41</f>
        <v>4831.6914233015677</v>
      </c>
      <c r="AJ42" s="10">
        <f>K42/'REV95'!$C41</f>
        <v>1603.6841684598833</v>
      </c>
      <c r="AK42" s="10">
        <f>L42/'REV95'!$C41</f>
        <v>6435.3755917614508</v>
      </c>
      <c r="AL42" s="10">
        <f>M42/'REV95'!$C41</f>
        <v>6604.2687980325854</v>
      </c>
      <c r="AM42" s="14">
        <f>N42/'REV95'!C41</f>
        <v>352.63077159545031</v>
      </c>
      <c r="AN42" s="14">
        <f>O42/'REV95'!C41</f>
        <v>3289.6477712880414</v>
      </c>
      <c r="AO42" s="14">
        <f>P42/'REV95'!C41</f>
        <v>0.29864740239778664</v>
      </c>
      <c r="AP42" s="14">
        <f>Q42/'REV95'!C41</f>
        <v>101.1543498309253</v>
      </c>
      <c r="AQ42" s="14">
        <f>R42/'REV95'!C41</f>
        <v>173.52948047955732</v>
      </c>
      <c r="AR42" s="14">
        <f>S42/'REV95'!C41</f>
        <v>299.55665539501996</v>
      </c>
      <c r="AS42" s="14">
        <f>T42/'REV95'!C41</f>
        <v>32.865293575161388</v>
      </c>
      <c r="AT42" s="14">
        <f>U42/'REV95'!C41</f>
        <v>242.33446049800182</v>
      </c>
      <c r="AU42" s="14">
        <f>W42/'REV95'!C41</f>
        <v>4492.0174300645558</v>
      </c>
      <c r="AV42" s="14">
        <f>X42/'REV95'!$C41</f>
        <v>4.5650169074700271</v>
      </c>
      <c r="AW42" s="14">
        <f>Y42/'REV95'!$C41</f>
        <v>1.7011374116200431</v>
      </c>
      <c r="AX42" s="14">
        <f>Z42/'REV95'!$C41</f>
        <v>179.25813095604056</v>
      </c>
      <c r="AY42" s="14">
        <f>AA42/'REV95'!$C41</f>
        <v>156.70150630187518</v>
      </c>
      <c r="AZ42" s="14">
        <f>AB42/'REV95'!$C41</f>
        <v>4834.2432216415618</v>
      </c>
      <c r="BA42" s="14">
        <f>AC42/'REV95'!$C41</f>
        <v>1590.2785736243468</v>
      </c>
      <c r="BB42" s="14">
        <f>AE42/'REV95'!C41</f>
        <v>6424.5217952659077</v>
      </c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</row>
    <row r="43" spans="1:235" x14ac:dyDescent="0.25">
      <c r="A43" s="24">
        <v>1</v>
      </c>
      <c r="B43" s="26" t="s">
        <v>493</v>
      </c>
      <c r="C43" s="11">
        <v>41</v>
      </c>
      <c r="D43" s="12" t="s">
        <v>451</v>
      </c>
      <c r="E43" s="12" t="s">
        <v>99</v>
      </c>
      <c r="F43" s="12" t="s">
        <v>494</v>
      </c>
      <c r="G43" s="27">
        <v>638732.51</v>
      </c>
      <c r="H43" s="27">
        <v>7364528.6799999997</v>
      </c>
      <c r="I43" s="27">
        <v>141207.45000000001</v>
      </c>
      <c r="J43" s="27">
        <v>7505736.1299999999</v>
      </c>
      <c r="K43" s="27">
        <v>1230754.52</v>
      </c>
      <c r="L43" s="27">
        <v>8736490.6500000004</v>
      </c>
      <c r="M43" s="27">
        <v>9375223.1600000001</v>
      </c>
      <c r="N43" s="27">
        <v>297845.78999999998</v>
      </c>
      <c r="O43" s="27">
        <v>5101100.04</v>
      </c>
      <c r="P43" s="27">
        <v>29391.01</v>
      </c>
      <c r="Q43" s="27">
        <v>169706.59</v>
      </c>
      <c r="R43" s="27">
        <v>316641.59000000003</v>
      </c>
      <c r="S43" s="27">
        <v>571962.9</v>
      </c>
      <c r="T43" s="27">
        <v>244099.05</v>
      </c>
      <c r="U43" s="27">
        <v>264422.38</v>
      </c>
      <c r="V43" s="46">
        <v>6995169.3499999996</v>
      </c>
      <c r="W43" s="27">
        <f t="shared" si="2"/>
        <v>6995169.3499999996</v>
      </c>
      <c r="X43" s="27">
        <v>3119.96</v>
      </c>
      <c r="Y43" s="27">
        <v>14067.83</v>
      </c>
      <c r="Z43" s="27">
        <v>252145.06</v>
      </c>
      <c r="AA43" s="27">
        <v>54036.61</v>
      </c>
      <c r="AB43" s="27">
        <v>7318538.8099999996</v>
      </c>
      <c r="AC43" s="27">
        <v>1629204.54</v>
      </c>
      <c r="AD43">
        <v>8947743.3499999996</v>
      </c>
      <c r="AE43" s="27">
        <f t="shared" si="3"/>
        <v>8947743.3499999996</v>
      </c>
      <c r="AF43" s="10">
        <f>G43/'REV95'!$C42</f>
        <v>353.53545691038909</v>
      </c>
      <c r="AG43" s="10">
        <f>H43/'REV95'!$C42</f>
        <v>4076.2321802180768</v>
      </c>
      <c r="AH43" s="10">
        <f>I43/'REV95'!$C42</f>
        <v>78.157663142746443</v>
      </c>
      <c r="AI43" s="10">
        <f>J43/'REV95'!$C42</f>
        <v>4154.3898433608238</v>
      </c>
      <c r="AJ43" s="10">
        <f>K43/'REV95'!$C42</f>
        <v>681.21687053744392</v>
      </c>
      <c r="AK43" s="10">
        <f>L43/'REV95'!$C42</f>
        <v>4835.606713898268</v>
      </c>
      <c r="AL43" s="10">
        <f>M43/'REV95'!$C42</f>
        <v>5189.1421708086564</v>
      </c>
      <c r="AM43" s="14">
        <f>N43/'REV95'!C42</f>
        <v>164.85625172967286</v>
      </c>
      <c r="AN43" s="14">
        <f>O43/'REV95'!C42</f>
        <v>2823.4350141141308</v>
      </c>
      <c r="AO43" s="14">
        <f>P43/'REV95'!C42</f>
        <v>16.267786572203462</v>
      </c>
      <c r="AP43" s="14">
        <f>Q43/'REV95'!C42</f>
        <v>93.931803841257533</v>
      </c>
      <c r="AQ43" s="14">
        <f>R43/'REV95'!C42</f>
        <v>175.25963912104945</v>
      </c>
      <c r="AR43" s="14">
        <f>S43/'REV95'!C42</f>
        <v>316.57879005922399</v>
      </c>
      <c r="AS43" s="14">
        <f>T43/'REV95'!C42</f>
        <v>135.10768251508273</v>
      </c>
      <c r="AT43" s="14">
        <f>U43/'REV95'!C42</f>
        <v>146.35655061714729</v>
      </c>
      <c r="AU43" s="14">
        <f>W43/'REV95'!C42</f>
        <v>3871.7935185697679</v>
      </c>
      <c r="AV43" s="14">
        <f>X43/'REV95'!$C42</f>
        <v>1.7268832678363868</v>
      </c>
      <c r="AW43" s="14">
        <f>Y43/'REV95'!$C42</f>
        <v>7.7864781092599769</v>
      </c>
      <c r="AX43" s="14">
        <f>Z43/'REV95'!$C42</f>
        <v>139.5611114186085</v>
      </c>
      <c r="AY43" s="14">
        <f>AA43/'REV95'!$C42</f>
        <v>29.909010903857862</v>
      </c>
      <c r="AZ43" s="14">
        <f>AB43/'REV95'!$C42</f>
        <v>4050.7770022693303</v>
      </c>
      <c r="BA43" s="14">
        <f>AC43/'REV95'!$C42</f>
        <v>901.75709304256384</v>
      </c>
      <c r="BB43" s="14">
        <f>AE43/'REV95'!C42</f>
        <v>4952.5340953118939</v>
      </c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</row>
    <row r="44" spans="1:235" x14ac:dyDescent="0.25">
      <c r="A44" s="24">
        <v>1</v>
      </c>
      <c r="B44" s="26" t="s">
        <v>468</v>
      </c>
      <c r="C44" s="11">
        <v>42</v>
      </c>
      <c r="D44" s="12" t="s">
        <v>469</v>
      </c>
      <c r="E44" s="12" t="s">
        <v>101</v>
      </c>
      <c r="F44" s="12" t="s">
        <v>495</v>
      </c>
      <c r="G44" s="27">
        <v>989207.31</v>
      </c>
      <c r="H44" s="27">
        <v>24165088.219999999</v>
      </c>
      <c r="I44" s="27">
        <v>477301.06</v>
      </c>
      <c r="J44" s="27">
        <v>24642389.280000001</v>
      </c>
      <c r="K44" s="27">
        <v>8783261.3699999992</v>
      </c>
      <c r="L44" s="27">
        <v>33425650.649999999</v>
      </c>
      <c r="M44" s="27">
        <v>34414857.960000001</v>
      </c>
      <c r="N44" s="27">
        <v>1059648.0900000001</v>
      </c>
      <c r="O44" s="27">
        <v>16327127.02</v>
      </c>
      <c r="P44" s="27">
        <v>188217.98</v>
      </c>
      <c r="Q44" s="27">
        <v>766118.04</v>
      </c>
      <c r="R44" s="27">
        <v>944182.39</v>
      </c>
      <c r="S44" s="27">
        <v>2225958.27</v>
      </c>
      <c r="T44" s="27">
        <v>1011151.98</v>
      </c>
      <c r="U44" s="27">
        <v>1125332.94</v>
      </c>
      <c r="V44" s="46">
        <v>23647736.710000001</v>
      </c>
      <c r="W44" s="27">
        <f t="shared" si="2"/>
        <v>23647736.710000001</v>
      </c>
      <c r="X44" s="27">
        <v>28730.61</v>
      </c>
      <c r="Y44" s="27">
        <v>7062.91</v>
      </c>
      <c r="Z44" s="27">
        <v>1224500.8999999999</v>
      </c>
      <c r="AA44" s="27">
        <v>28703.34</v>
      </c>
      <c r="AB44" s="27">
        <v>24936734.469999999</v>
      </c>
      <c r="AC44" s="27">
        <v>8546169.7599999998</v>
      </c>
      <c r="AD44">
        <v>33482904.23</v>
      </c>
      <c r="AE44" s="27">
        <f t="shared" si="3"/>
        <v>33482904.23</v>
      </c>
      <c r="AF44" s="10">
        <f>G44/'REV95'!$C43</f>
        <v>211.90790899937875</v>
      </c>
      <c r="AG44" s="10">
        <f>H44/'REV95'!$C43</f>
        <v>5176.6432210106886</v>
      </c>
      <c r="AH44" s="10">
        <f>I44/'REV95'!$C43</f>
        <v>102.24739401469547</v>
      </c>
      <c r="AI44" s="10">
        <f>J44/'REV95'!$C43</f>
        <v>5278.8906150253852</v>
      </c>
      <c r="AJ44" s="10">
        <f>K44/'REV95'!$C43</f>
        <v>1881.5495319294785</v>
      </c>
      <c r="AK44" s="10">
        <f>L44/'REV95'!$C43</f>
        <v>7160.4401469548629</v>
      </c>
      <c r="AL44" s="10">
        <f>M44/'REV95'!$C43</f>
        <v>7372.3480559542422</v>
      </c>
      <c r="AM44" s="14">
        <f>N44/'REV95'!C43</f>
        <v>226.99772712666822</v>
      </c>
      <c r="AN44" s="14">
        <f>O44/'REV95'!C43</f>
        <v>3497.5958141427986</v>
      </c>
      <c r="AO44" s="14">
        <f>P44/'REV95'!C43</f>
        <v>40.320040273344617</v>
      </c>
      <c r="AP44" s="14">
        <f>Q44/'REV95'!C43</f>
        <v>164.11774383582184</v>
      </c>
      <c r="AQ44" s="14">
        <f>R44/'REV95'!C43</f>
        <v>202.26267432145841</v>
      </c>
      <c r="AR44" s="14">
        <f>S44/'REV95'!C43</f>
        <v>476.84459844476334</v>
      </c>
      <c r="AS44" s="14">
        <f>T44/'REV95'!C43</f>
        <v>216.60889441100232</v>
      </c>
      <c r="AT44" s="14">
        <f>U44/'REV95'!C43</f>
        <v>241.06873031854499</v>
      </c>
      <c r="AU44" s="14">
        <f>W44/'REV95'!C43</f>
        <v>5065.8162228744022</v>
      </c>
      <c r="AV44" s="14">
        <f>X44/'REV95'!$C43</f>
        <v>6.1546689231164713</v>
      </c>
      <c r="AW44" s="14">
        <f>Y44/'REV95'!$C43</f>
        <v>1.5130160022278869</v>
      </c>
      <c r="AX44" s="14">
        <f>Z44/'REV95'!$C43</f>
        <v>262.3124825946316</v>
      </c>
      <c r="AY44" s="14">
        <f>AA44/'REV95'!$C43</f>
        <v>6.1488271459480295</v>
      </c>
      <c r="AZ44" s="14">
        <f>AB44/'REV95'!$C43</f>
        <v>5341.9452175403267</v>
      </c>
      <c r="BA44" s="14">
        <f>AC44/'REV95'!$C43</f>
        <v>1830.7597866369613</v>
      </c>
      <c r="BB44" s="14">
        <f>AE44/'REV95'!C43</f>
        <v>7172.7050041772882</v>
      </c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</row>
    <row r="45" spans="1:235" x14ac:dyDescent="0.25">
      <c r="A45" s="24">
        <v>0</v>
      </c>
      <c r="B45" s="26" t="s">
        <v>496</v>
      </c>
      <c r="C45" s="11">
        <v>43</v>
      </c>
      <c r="D45" s="12" t="s">
        <v>464</v>
      </c>
      <c r="E45" s="12" t="s">
        <v>103</v>
      </c>
      <c r="F45" s="12" t="s">
        <v>104</v>
      </c>
      <c r="G45" s="27">
        <v>427906.12</v>
      </c>
      <c r="H45" s="27">
        <v>5927344.6900000004</v>
      </c>
      <c r="I45" s="27">
        <v>155536.56</v>
      </c>
      <c r="J45" s="27">
        <v>6082881.25</v>
      </c>
      <c r="K45" s="27">
        <v>1095837.74</v>
      </c>
      <c r="L45" s="27">
        <v>7178718.9900000002</v>
      </c>
      <c r="M45" s="27">
        <v>7606625.1100000003</v>
      </c>
      <c r="N45" s="27">
        <v>210369.33</v>
      </c>
      <c r="O45" s="27">
        <v>4451987.5199999996</v>
      </c>
      <c r="P45" s="27">
        <v>26544.04</v>
      </c>
      <c r="Q45" s="27">
        <v>9647.94</v>
      </c>
      <c r="R45" s="27">
        <v>499616.56</v>
      </c>
      <c r="S45" s="27">
        <v>345342.06</v>
      </c>
      <c r="T45" s="27">
        <v>172370.61</v>
      </c>
      <c r="U45" s="27">
        <v>307379.8</v>
      </c>
      <c r="V45" s="46">
        <v>6023257.8600000003</v>
      </c>
      <c r="W45" s="27">
        <f t="shared" si="2"/>
        <v>6023257.8600000003</v>
      </c>
      <c r="X45" s="27">
        <v>0</v>
      </c>
      <c r="Y45" s="27">
        <v>0</v>
      </c>
      <c r="Z45" s="27">
        <v>193160.18</v>
      </c>
      <c r="AA45" s="27">
        <v>3500</v>
      </c>
      <c r="AB45" s="27">
        <v>6219918.04</v>
      </c>
      <c r="AC45" s="27">
        <v>1020068.72</v>
      </c>
      <c r="AD45">
        <v>7239986.7599999998</v>
      </c>
      <c r="AE45" s="27">
        <f t="shared" si="3"/>
        <v>7239986.7599999998</v>
      </c>
      <c r="AF45" s="10">
        <f>G45/'REV95'!$C44</f>
        <v>296.97142063987781</v>
      </c>
      <c r="AG45" s="10">
        <f>H45/'REV95'!$C44</f>
        <v>4113.6405649246999</v>
      </c>
      <c r="AH45" s="10">
        <f>I45/'REV95'!$C44</f>
        <v>107.94403497813866</v>
      </c>
      <c r="AI45" s="10">
        <f>J45/'REV95'!$C44</f>
        <v>4221.5845999028379</v>
      </c>
      <c r="AJ45" s="10">
        <f>K45/'REV95'!$C44</f>
        <v>760.52310361579566</v>
      </c>
      <c r="AK45" s="10">
        <f>L45/'REV95'!$C44</f>
        <v>4982.1077035186345</v>
      </c>
      <c r="AL45" s="10">
        <f>M45/'REV95'!$C44</f>
        <v>5279.0791241585121</v>
      </c>
      <c r="AM45" s="14">
        <f>N45/'REV95'!C44</f>
        <v>145.9985633978763</v>
      </c>
      <c r="AN45" s="14">
        <f>O45/'REV95'!C44</f>
        <v>3089.7269206745777</v>
      </c>
      <c r="AO45" s="14">
        <f>P45/'REV95'!C44</f>
        <v>18.421847456450831</v>
      </c>
      <c r="AP45" s="14">
        <f>Q45/'REV95'!C44</f>
        <v>6.6957734749115136</v>
      </c>
      <c r="AQ45" s="14">
        <f>R45/'REV95'!C44</f>
        <v>346.73923242417931</v>
      </c>
      <c r="AR45" s="14">
        <f>S45/'REV95'!C44</f>
        <v>239.67108057464083</v>
      </c>
      <c r="AS45" s="14">
        <f>T45/'REV95'!C44</f>
        <v>119.62704559650217</v>
      </c>
      <c r="AT45" s="14">
        <f>U45/'REV95'!C44</f>
        <v>213.32486640294258</v>
      </c>
      <c r="AU45" s="14">
        <f>W45/'REV95'!C44</f>
        <v>4180.2053300020816</v>
      </c>
      <c r="AV45" s="14">
        <f>X45/'REV95'!$C44</f>
        <v>0</v>
      </c>
      <c r="AW45" s="14">
        <f>Y45/'REV95'!$C44</f>
        <v>0</v>
      </c>
      <c r="AX45" s="14">
        <f>Z45/'REV95'!$C44</f>
        <v>134.05522937053229</v>
      </c>
      <c r="AY45" s="14">
        <f>AA45/'REV95'!$C44</f>
        <v>2.4290374071760703</v>
      </c>
      <c r="AZ45" s="14">
        <f>AB45/'REV95'!$C44</f>
        <v>4316.68959677979</v>
      </c>
      <c r="BA45" s="14">
        <f>AC45/'REV95'!$C44</f>
        <v>707.9385939343465</v>
      </c>
      <c r="BB45" s="14">
        <f>AE45/'REV95'!C44</f>
        <v>5024.6281907141365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</row>
    <row r="46" spans="1:235" x14ac:dyDescent="0.25">
      <c r="A46" s="24">
        <v>0</v>
      </c>
      <c r="B46" s="26" t="s">
        <v>497</v>
      </c>
      <c r="C46" s="11">
        <v>44</v>
      </c>
      <c r="D46" s="12" t="s">
        <v>453</v>
      </c>
      <c r="E46" s="12" t="s">
        <v>105</v>
      </c>
      <c r="F46" s="12" t="s">
        <v>106</v>
      </c>
      <c r="G46" s="27">
        <v>275498.89</v>
      </c>
      <c r="H46" s="27">
        <v>4629069.68</v>
      </c>
      <c r="I46" s="27">
        <v>104436.12</v>
      </c>
      <c r="J46" s="27">
        <v>4733505.8</v>
      </c>
      <c r="K46" s="27">
        <v>1022628</v>
      </c>
      <c r="L46" s="27">
        <v>5756133.7999999998</v>
      </c>
      <c r="M46" s="27">
        <v>6031632.6900000004</v>
      </c>
      <c r="N46" s="27">
        <v>198074.72</v>
      </c>
      <c r="O46" s="27">
        <v>3215895.09</v>
      </c>
      <c r="P46" s="27">
        <v>24464.87</v>
      </c>
      <c r="Q46" s="27">
        <v>0</v>
      </c>
      <c r="R46" s="27">
        <v>323503.26</v>
      </c>
      <c r="S46" s="27">
        <v>285255.96000000002</v>
      </c>
      <c r="T46" s="27">
        <v>88224.54</v>
      </c>
      <c r="U46" s="27">
        <v>169228.91</v>
      </c>
      <c r="V46" s="46">
        <v>4304647.3499999996</v>
      </c>
      <c r="W46" s="27">
        <f t="shared" si="2"/>
        <v>4304647.3499999996</v>
      </c>
      <c r="X46" s="27">
        <v>855.35</v>
      </c>
      <c r="Y46" s="27">
        <v>0</v>
      </c>
      <c r="Z46" s="27">
        <v>90664.960000000006</v>
      </c>
      <c r="AA46" s="27">
        <v>58021.78</v>
      </c>
      <c r="AB46" s="27">
        <v>4454189.4400000004</v>
      </c>
      <c r="AC46" s="27">
        <v>1023177.82</v>
      </c>
      <c r="AD46">
        <v>5477367.2599999998</v>
      </c>
      <c r="AE46" s="27">
        <f t="shared" si="3"/>
        <v>5477367.2599999998</v>
      </c>
      <c r="AF46" s="10">
        <f>G46/'REV95'!$C45</f>
        <v>253.65886198324284</v>
      </c>
      <c r="AG46" s="10">
        <f>H46/'REV95'!$C45</f>
        <v>4262.1026424822758</v>
      </c>
      <c r="AH46" s="10">
        <f>I46/'REV95'!$C45</f>
        <v>96.157002117668725</v>
      </c>
      <c r="AI46" s="10">
        <f>J46/'REV95'!$C45</f>
        <v>4358.2596445999452</v>
      </c>
      <c r="AJ46" s="10">
        <f>K46/'REV95'!$C45</f>
        <v>941.55970905073207</v>
      </c>
      <c r="AK46" s="10">
        <f>L46/'REV95'!$C45</f>
        <v>5299.8193536506769</v>
      </c>
      <c r="AL46" s="10">
        <f>M46/'REV95'!$C45</f>
        <v>5553.4782156339206</v>
      </c>
      <c r="AM46" s="14">
        <f>N46/'REV95'!C45</f>
        <v>182.37245189209099</v>
      </c>
      <c r="AN46" s="14">
        <f>O46/'REV95'!C45</f>
        <v>2960.9567166927541</v>
      </c>
      <c r="AO46" s="14">
        <f>P46/'REV95'!C45</f>
        <v>22.525430439186081</v>
      </c>
      <c r="AP46" s="14">
        <f>Q46/'REV95'!C45</f>
        <v>0</v>
      </c>
      <c r="AQ46" s="14">
        <f>R46/'REV95'!C45</f>
        <v>297.8577110763282</v>
      </c>
      <c r="AR46" s="14">
        <f>S46/'REV95'!C45</f>
        <v>262.64244544701228</v>
      </c>
      <c r="AS46" s="14">
        <f>T46/'REV95'!C45</f>
        <v>81.230586502163703</v>
      </c>
      <c r="AT46" s="14">
        <f>U46/'REV95'!C45</f>
        <v>155.8133781419759</v>
      </c>
      <c r="AU46" s="14">
        <f>W46/'REV95'!C45</f>
        <v>3963.3987201915111</v>
      </c>
      <c r="AV46" s="14">
        <f>X46/'REV95'!$C45</f>
        <v>0.78754258355584206</v>
      </c>
      <c r="AW46" s="14">
        <f>Y46/'REV95'!$C45</f>
        <v>0</v>
      </c>
      <c r="AX46" s="14">
        <f>Z46/'REV95'!$C45</f>
        <v>83.477543504281385</v>
      </c>
      <c r="AY46" s="14">
        <f>AA46/'REV95'!$C45</f>
        <v>53.42213424178253</v>
      </c>
      <c r="AZ46" s="14">
        <f>AB46/'REV95'!$C45</f>
        <v>4101.0859405211313</v>
      </c>
      <c r="BA46" s="14">
        <f>AC46/'REV95'!$C45</f>
        <v>942.06594236258172</v>
      </c>
      <c r="BB46" s="14">
        <f>AE46/'REV95'!C45</f>
        <v>5043.1518828837125</v>
      </c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</row>
    <row r="47" spans="1:235" x14ac:dyDescent="0.25">
      <c r="A47" s="24">
        <v>1</v>
      </c>
      <c r="B47" s="26" t="s">
        <v>25</v>
      </c>
      <c r="C47" s="11">
        <v>45</v>
      </c>
      <c r="D47" s="12" t="s">
        <v>458</v>
      </c>
      <c r="E47" s="12" t="s">
        <v>107</v>
      </c>
      <c r="F47" s="12" t="s">
        <v>498</v>
      </c>
      <c r="G47" s="27">
        <v>530792.56999999995</v>
      </c>
      <c r="H47" s="27">
        <v>7498091.0599999996</v>
      </c>
      <c r="I47" s="27">
        <v>537462.92000000004</v>
      </c>
      <c r="J47" s="27">
        <v>8035553.9800000004</v>
      </c>
      <c r="K47" s="27">
        <v>1667373.25</v>
      </c>
      <c r="L47" s="27">
        <v>9702927.2300000004</v>
      </c>
      <c r="M47" s="27">
        <v>10233719.800000001</v>
      </c>
      <c r="N47" s="27">
        <v>271763.36</v>
      </c>
      <c r="O47" s="27">
        <v>5830943.1699999999</v>
      </c>
      <c r="P47" s="27">
        <v>35978.980000000003</v>
      </c>
      <c r="Q47" s="27">
        <v>108843.71</v>
      </c>
      <c r="R47" s="27">
        <v>259257.58</v>
      </c>
      <c r="S47" s="27">
        <v>518749.75</v>
      </c>
      <c r="T47" s="27">
        <v>295137.88</v>
      </c>
      <c r="U47" s="27">
        <v>323581.95</v>
      </c>
      <c r="V47" s="46">
        <v>7644256.3799999999</v>
      </c>
      <c r="W47" s="27">
        <f t="shared" si="2"/>
        <v>7644256.3799999999</v>
      </c>
      <c r="X47" s="27">
        <v>255270.06</v>
      </c>
      <c r="Y47" s="27">
        <v>0</v>
      </c>
      <c r="Z47" s="27">
        <v>139835.07999999999</v>
      </c>
      <c r="AA47" s="27">
        <v>0</v>
      </c>
      <c r="AB47" s="27">
        <v>8039361.5199999996</v>
      </c>
      <c r="AC47" s="27">
        <v>1609854.98</v>
      </c>
      <c r="AD47">
        <v>9649216.5</v>
      </c>
      <c r="AE47" s="27">
        <f t="shared" si="3"/>
        <v>9649216.5</v>
      </c>
      <c r="AF47" s="10">
        <f>G47/'REV95'!$C46</f>
        <v>313.57746204289003</v>
      </c>
      <c r="AG47" s="10">
        <f>H47/'REV95'!$C46</f>
        <v>4429.6632953269918</v>
      </c>
      <c r="AH47" s="10">
        <f>I47/'REV95'!$C46</f>
        <v>317.51811898150885</v>
      </c>
      <c r="AI47" s="10">
        <f>J47/'REV95'!$C46</f>
        <v>4747.1814143085012</v>
      </c>
      <c r="AJ47" s="10">
        <f>K47/'REV95'!$C46</f>
        <v>985.03766172387304</v>
      </c>
      <c r="AK47" s="10">
        <f>L47/'REV95'!$C46</f>
        <v>5732.2190760323747</v>
      </c>
      <c r="AL47" s="10">
        <f>M47/'REV95'!$C46</f>
        <v>6045.7965380752648</v>
      </c>
      <c r="AM47" s="14">
        <f>N47/'REV95'!C46</f>
        <v>160.55022153955218</v>
      </c>
      <c r="AN47" s="14">
        <f>O47/'REV95'!C46</f>
        <v>3444.7587700124059</v>
      </c>
      <c r="AO47" s="14">
        <f>P47/'REV95'!C46</f>
        <v>21.25537898032729</v>
      </c>
      <c r="AP47" s="14">
        <f>Q47/'REV95'!C46</f>
        <v>64.301831393631474</v>
      </c>
      <c r="AQ47" s="14">
        <f>R47/'REV95'!C46</f>
        <v>153.16215513676374</v>
      </c>
      <c r="AR47" s="14">
        <f>S47/'REV95'!C46</f>
        <v>306.46289950965911</v>
      </c>
      <c r="AS47" s="14">
        <f>T47/'REV95'!C46</f>
        <v>174.35923672239616</v>
      </c>
      <c r="AT47" s="14">
        <f>U47/'REV95'!C46</f>
        <v>191.16320080345011</v>
      </c>
      <c r="AU47" s="14">
        <f>W47/'REV95'!C46</f>
        <v>4516.0136940981865</v>
      </c>
      <c r="AV47" s="14">
        <f>X47/'REV95'!$C46</f>
        <v>150.80643941631712</v>
      </c>
      <c r="AW47" s="14">
        <f>Y47/'REV95'!$C46</f>
        <v>0</v>
      </c>
      <c r="AX47" s="14">
        <f>Z47/'REV95'!$C46</f>
        <v>82.610669344833681</v>
      </c>
      <c r="AY47" s="14">
        <f>AA47/'REV95'!$C46</f>
        <v>0</v>
      </c>
      <c r="AZ47" s="14">
        <f>AB47/'REV95'!$C46</f>
        <v>4749.4308028593368</v>
      </c>
      <c r="BA47" s="14">
        <f>AC47/'REV95'!$C46</f>
        <v>951.05747031369992</v>
      </c>
      <c r="BB47" s="14">
        <f>AE47/'REV95'!C46</f>
        <v>5700.4882731730368</v>
      </c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</row>
    <row r="48" spans="1:235" x14ac:dyDescent="0.25">
      <c r="A48" s="24">
        <v>0</v>
      </c>
      <c r="B48" s="26" t="s">
        <v>499</v>
      </c>
      <c r="C48" s="11">
        <v>46</v>
      </c>
      <c r="D48" s="12" t="s">
        <v>453</v>
      </c>
      <c r="E48" s="12" t="s">
        <v>109</v>
      </c>
      <c r="F48" s="12" t="s">
        <v>110</v>
      </c>
      <c r="G48" s="27">
        <v>399556.42</v>
      </c>
      <c r="H48" s="27">
        <v>36280681.469999999</v>
      </c>
      <c r="I48" s="27">
        <v>1026326.96</v>
      </c>
      <c r="J48" s="27">
        <v>37307008.43</v>
      </c>
      <c r="K48" s="27">
        <v>10334058.310000001</v>
      </c>
      <c r="L48" s="27">
        <v>47641066.740000002</v>
      </c>
      <c r="M48" s="27">
        <v>48040623.159999996</v>
      </c>
      <c r="N48" s="27">
        <v>925365.56</v>
      </c>
      <c r="O48" s="27">
        <v>27483953.449999999</v>
      </c>
      <c r="P48" s="27">
        <v>123954.17</v>
      </c>
      <c r="Q48" s="27">
        <v>0</v>
      </c>
      <c r="R48" s="27">
        <v>2364718.1800000002</v>
      </c>
      <c r="S48" s="27">
        <v>2220706.39</v>
      </c>
      <c r="T48" s="27">
        <v>1291124.92</v>
      </c>
      <c r="U48" s="27">
        <v>1971439.27</v>
      </c>
      <c r="V48" s="46">
        <v>36381261.939999998</v>
      </c>
      <c r="W48" s="27">
        <f t="shared" si="2"/>
        <v>36381261.939999998</v>
      </c>
      <c r="X48" s="27">
        <v>37212.29</v>
      </c>
      <c r="Y48" s="27">
        <v>0</v>
      </c>
      <c r="Z48" s="27">
        <v>1163849.3</v>
      </c>
      <c r="AA48" s="27">
        <v>0</v>
      </c>
      <c r="AB48" s="27">
        <v>37582323.530000001</v>
      </c>
      <c r="AC48" s="27">
        <v>11309128.99</v>
      </c>
      <c r="AD48">
        <v>48891452.520000003</v>
      </c>
      <c r="AE48" s="27">
        <f t="shared" si="3"/>
        <v>48891452.520000003</v>
      </c>
      <c r="AF48" s="10">
        <f>G48/'REV95'!$C47</f>
        <v>43.208367938402972</v>
      </c>
      <c r="AG48" s="10">
        <f>H48/'REV95'!$C47</f>
        <v>3923.4234654814427</v>
      </c>
      <c r="AH48" s="10">
        <f>I48/'REV95'!$C47</f>
        <v>110.98786227182281</v>
      </c>
      <c r="AI48" s="10">
        <f>J48/'REV95'!$C47</f>
        <v>4034.4113277532656</v>
      </c>
      <c r="AJ48" s="10">
        <f>K48/'REV95'!$C47</f>
        <v>1117.5337734665627</v>
      </c>
      <c r="AK48" s="10">
        <f>L48/'REV95'!$C47</f>
        <v>5151.9451012198288</v>
      </c>
      <c r="AL48" s="10">
        <f>M48/'REV95'!$C47</f>
        <v>5195.153469158231</v>
      </c>
      <c r="AM48" s="14">
        <f>N48/'REV95'!C47</f>
        <v>100.06981140237045</v>
      </c>
      <c r="AN48" s="14">
        <f>O48/'REV95'!C47</f>
        <v>2972.1378849813996</v>
      </c>
      <c r="AO48" s="14">
        <f>P48/'REV95'!C47</f>
        <v>13.404508391729387</v>
      </c>
      <c r="AP48" s="14">
        <f>Q48/'REV95'!C47</f>
        <v>0</v>
      </c>
      <c r="AQ48" s="14">
        <f>R48/'REV95'!C47</f>
        <v>255.72261657582837</v>
      </c>
      <c r="AR48" s="14">
        <f>S48/'REV95'!C47</f>
        <v>240.14906025607752</v>
      </c>
      <c r="AS48" s="14">
        <f>T48/'REV95'!C47</f>
        <v>139.62333679384028</v>
      </c>
      <c r="AT48" s="14">
        <f>U48/'REV95'!C47</f>
        <v>213.19310385846526</v>
      </c>
      <c r="AU48" s="14">
        <f>W48/'REV95'!C47</f>
        <v>3934.3003222597104</v>
      </c>
      <c r="AV48" s="14">
        <f>X48/'REV95'!$C47</f>
        <v>4.0241683969201487</v>
      </c>
      <c r="AW48" s="14">
        <f>Y48/'REV95'!$C47</f>
        <v>0</v>
      </c>
      <c r="AX48" s="14">
        <f>Z48/'REV95'!$C47</f>
        <v>125.85964400034605</v>
      </c>
      <c r="AY48" s="14">
        <f>AA48/'REV95'!$C47</f>
        <v>0</v>
      </c>
      <c r="AZ48" s="14">
        <f>AB48/'REV95'!$C47</f>
        <v>4064.1841346569772</v>
      </c>
      <c r="BA48" s="14">
        <f>AC48/'REV95'!$C47</f>
        <v>1222.9787384289298</v>
      </c>
      <c r="BB48" s="14">
        <f>AE48/'REV95'!C47</f>
        <v>5287.1628730859074</v>
      </c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</row>
    <row r="49" spans="1:235" x14ac:dyDescent="0.25">
      <c r="A49" s="24">
        <v>1</v>
      </c>
      <c r="B49" s="26" t="s">
        <v>500</v>
      </c>
      <c r="C49" s="11">
        <v>47</v>
      </c>
      <c r="D49" s="12" t="s">
        <v>464</v>
      </c>
      <c r="E49" s="12" t="s">
        <v>111</v>
      </c>
      <c r="F49" s="12" t="s">
        <v>501</v>
      </c>
      <c r="G49" s="27">
        <v>397296.19</v>
      </c>
      <c r="H49" s="27">
        <v>2774599.77</v>
      </c>
      <c r="I49" s="27">
        <v>98145.279999999999</v>
      </c>
      <c r="J49" s="27">
        <v>2872745.05</v>
      </c>
      <c r="K49" s="27">
        <v>413204</v>
      </c>
      <c r="L49" s="27">
        <v>3285949.05</v>
      </c>
      <c r="M49" s="27">
        <v>3683245.24</v>
      </c>
      <c r="N49" s="27">
        <v>143453.74</v>
      </c>
      <c r="O49" s="27">
        <v>1886318.83</v>
      </c>
      <c r="P49" s="27">
        <v>51345.88</v>
      </c>
      <c r="Q49" s="27">
        <v>56140.57</v>
      </c>
      <c r="R49" s="27">
        <v>107122.51</v>
      </c>
      <c r="S49" s="27">
        <v>136523.35999999999</v>
      </c>
      <c r="T49" s="27">
        <v>61149.279999999999</v>
      </c>
      <c r="U49" s="27">
        <v>87512.41</v>
      </c>
      <c r="V49" s="46">
        <v>2529566.58</v>
      </c>
      <c r="W49" s="27">
        <f t="shared" si="2"/>
        <v>2529566.58</v>
      </c>
      <c r="X49" s="27">
        <v>696.73</v>
      </c>
      <c r="Y49" s="27">
        <v>8944.99</v>
      </c>
      <c r="Z49" s="27">
        <v>368005.55</v>
      </c>
      <c r="AA49" s="27">
        <v>22004.880000000001</v>
      </c>
      <c r="AB49" s="27">
        <v>2929218.73</v>
      </c>
      <c r="AC49" s="27">
        <v>412708.98</v>
      </c>
      <c r="AD49">
        <v>3341927.71</v>
      </c>
      <c r="AE49" s="27">
        <f t="shared" si="3"/>
        <v>3341927.71</v>
      </c>
      <c r="AF49" s="10">
        <f>G49/'REV95'!$C48</f>
        <v>635.57221244600862</v>
      </c>
      <c r="AG49" s="10">
        <f>H49/'REV95'!$C48</f>
        <v>4438.6494480883057</v>
      </c>
      <c r="AH49" s="10">
        <f>I49/'REV95'!$C48</f>
        <v>157.00732682770757</v>
      </c>
      <c r="AI49" s="10">
        <f>J49/'REV95'!$C48</f>
        <v>4595.6567749160131</v>
      </c>
      <c r="AJ49" s="10">
        <f>K49/'REV95'!$C48</f>
        <v>661.02063669812833</v>
      </c>
      <c r="AK49" s="10">
        <f>L49/'REV95'!$C48</f>
        <v>5256.6774116141414</v>
      </c>
      <c r="AL49" s="10">
        <f>M49/'REV95'!$C48</f>
        <v>5892.2496240601504</v>
      </c>
      <c r="AM49" s="14">
        <f>N49/'REV95'!C48</f>
        <v>229.48926571748518</v>
      </c>
      <c r="AN49" s="14">
        <f>O49/'REV95'!C48</f>
        <v>3017.6273076307789</v>
      </c>
      <c r="AO49" s="14">
        <f>P49/'REV95'!C48</f>
        <v>82.140265557510787</v>
      </c>
      <c r="AP49" s="14">
        <f>Q49/'REV95'!C48</f>
        <v>89.810542313229874</v>
      </c>
      <c r="AQ49" s="14">
        <f>R49/'REV95'!C48</f>
        <v>171.36859702447606</v>
      </c>
      <c r="AR49" s="14">
        <f>S49/'REV95'!C48</f>
        <v>218.40243161094222</v>
      </c>
      <c r="AS49" s="14">
        <f>T49/'REV95'!C48</f>
        <v>97.82319628859382</v>
      </c>
      <c r="AT49" s="14">
        <f>U49/'REV95'!C48</f>
        <v>139.99745640697489</v>
      </c>
      <c r="AU49" s="14">
        <f>W49/'REV95'!C48</f>
        <v>4046.6590625499921</v>
      </c>
      <c r="AV49" s="14">
        <f>X49/'REV95'!$C48</f>
        <v>1.1145896656534955</v>
      </c>
      <c r="AW49" s="14">
        <f>Y49/'REV95'!$C48</f>
        <v>14.309694448888177</v>
      </c>
      <c r="AX49" s="14">
        <f>Z49/'REV95'!$C48</f>
        <v>588.71468565029591</v>
      </c>
      <c r="AY49" s="14">
        <f>AA49/'REV95'!$C48</f>
        <v>35.202175651895701</v>
      </c>
      <c r="AZ49" s="14">
        <f>AB49/'REV95'!$C48</f>
        <v>4686.0002079667247</v>
      </c>
      <c r="BA49" s="14">
        <f>AC49/'REV95'!$C48</f>
        <v>660.22873140297543</v>
      </c>
      <c r="BB49" s="14">
        <f>AE49/'REV95'!C48</f>
        <v>5346.228939369701</v>
      </c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</row>
    <row r="50" spans="1:235" x14ac:dyDescent="0.25">
      <c r="A50" s="24">
        <v>1</v>
      </c>
      <c r="B50" s="26" t="s">
        <v>472</v>
      </c>
      <c r="C50" s="11">
        <v>48</v>
      </c>
      <c r="D50" s="12" t="s">
        <v>469</v>
      </c>
      <c r="E50" s="12" t="s">
        <v>113</v>
      </c>
      <c r="F50" s="12" t="s">
        <v>502</v>
      </c>
      <c r="G50" s="27">
        <v>125406.94</v>
      </c>
      <c r="H50" s="27">
        <v>5140512.01</v>
      </c>
      <c r="I50" s="27">
        <v>280844.67</v>
      </c>
      <c r="J50" s="27">
        <v>5421356.6799999997</v>
      </c>
      <c r="K50" s="27">
        <v>1703008.75</v>
      </c>
      <c r="L50" s="27">
        <v>7124365.4299999997</v>
      </c>
      <c r="M50" s="27">
        <v>7249772.3700000001</v>
      </c>
      <c r="N50" s="27">
        <v>181945.74</v>
      </c>
      <c r="O50" s="27">
        <v>4131175.71</v>
      </c>
      <c r="P50" s="27">
        <v>76090.22</v>
      </c>
      <c r="Q50" s="27">
        <v>23438.3</v>
      </c>
      <c r="R50" s="27">
        <v>64242.62</v>
      </c>
      <c r="S50" s="27">
        <v>382082.62</v>
      </c>
      <c r="T50" s="27">
        <v>115460.62</v>
      </c>
      <c r="U50" s="27">
        <v>223609.21</v>
      </c>
      <c r="V50" s="46">
        <v>5198045.04</v>
      </c>
      <c r="W50" s="27">
        <f t="shared" si="2"/>
        <v>5198045.04</v>
      </c>
      <c r="X50" s="27">
        <v>3115.67</v>
      </c>
      <c r="Y50" s="27">
        <v>12000</v>
      </c>
      <c r="Z50" s="27">
        <v>159601.88</v>
      </c>
      <c r="AA50" s="27">
        <v>36618</v>
      </c>
      <c r="AB50" s="27">
        <v>5409380.5899999999</v>
      </c>
      <c r="AC50" s="27">
        <v>1653577.71</v>
      </c>
      <c r="AD50">
        <v>7062958.2999999998</v>
      </c>
      <c r="AE50" s="27">
        <f t="shared" si="3"/>
        <v>7062958.2999999998</v>
      </c>
      <c r="AF50" s="10">
        <f>G50/'REV95'!$C49</f>
        <v>102.986729079412</v>
      </c>
      <c r="AG50" s="10">
        <f>H50/'REV95'!$C49</f>
        <v>4221.4929867783521</v>
      </c>
      <c r="AH50" s="10">
        <f>I50/'REV95'!$C49</f>
        <v>230.63535353535352</v>
      </c>
      <c r="AI50" s="10">
        <f>J50/'REV95'!$C49</f>
        <v>4452.1283403137058</v>
      </c>
      <c r="AJ50" s="10">
        <f>K50/'REV95'!$C49</f>
        <v>1398.5454134844379</v>
      </c>
      <c r="AK50" s="10">
        <f>L50/'REV95'!$C49</f>
        <v>5850.6737537981435</v>
      </c>
      <c r="AL50" s="10">
        <f>M50/'REV95'!$C49</f>
        <v>5953.6604828775562</v>
      </c>
      <c r="AM50" s="14">
        <f>N50/'REV95'!C49</f>
        <v>149.41754126632173</v>
      </c>
      <c r="AN50" s="14">
        <f>O50/'REV95'!C49</f>
        <v>3392.6054939640303</v>
      </c>
      <c r="AO50" s="14">
        <f>P50/'REV95'!C49</f>
        <v>62.486835838055349</v>
      </c>
      <c r="AP50" s="14">
        <f>Q50/'REV95'!C49</f>
        <v>19.248008540691465</v>
      </c>
      <c r="AQ50" s="14">
        <f>R50/'REV95'!C49</f>
        <v>52.757345815882402</v>
      </c>
      <c r="AR50" s="14">
        <f>S50/'REV95'!C49</f>
        <v>313.77401658865074</v>
      </c>
      <c r="AS50" s="14">
        <f>T50/'REV95'!C49</f>
        <v>94.81860885275519</v>
      </c>
      <c r="AT50" s="14">
        <f>U50/'REV95'!C49</f>
        <v>183.63242999096656</v>
      </c>
      <c r="AU50" s="14">
        <f>W50/'REV95'!C49</f>
        <v>4268.7402808573543</v>
      </c>
      <c r="AV50" s="14">
        <f>X50/'REV95'!$C49</f>
        <v>2.5586515562125318</v>
      </c>
      <c r="AW50" s="14">
        <f>Y50/'REV95'!$C49</f>
        <v>9.8546440009854646</v>
      </c>
      <c r="AX50" s="14">
        <f>Z50/'REV95'!$C49</f>
        <v>131.0683091073335</v>
      </c>
      <c r="AY50" s="14">
        <f>AA50/'REV95'!$C49</f>
        <v>30.071446169007142</v>
      </c>
      <c r="AZ50" s="14">
        <f>AB50/'REV95'!$C49</f>
        <v>4442.293331690892</v>
      </c>
      <c r="BA50" s="14">
        <f>AC50/'REV95'!$C49</f>
        <v>1357.9516383345651</v>
      </c>
      <c r="BB50" s="14">
        <f>AE50/'REV95'!C49</f>
        <v>5800.2449700254574</v>
      </c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</row>
    <row r="51" spans="1:235" x14ac:dyDescent="0.25">
      <c r="A51" s="24">
        <v>1</v>
      </c>
      <c r="B51" s="26" t="s">
        <v>503</v>
      </c>
      <c r="C51" s="11">
        <v>49</v>
      </c>
      <c r="D51" s="12" t="s">
        <v>451</v>
      </c>
      <c r="E51" s="12" t="s">
        <v>115</v>
      </c>
      <c r="F51" s="12" t="s">
        <v>504</v>
      </c>
      <c r="G51" s="27">
        <v>402105.62</v>
      </c>
      <c r="H51" s="27">
        <v>1575390.73</v>
      </c>
      <c r="I51" s="27">
        <v>41535.85</v>
      </c>
      <c r="J51" s="27">
        <v>1616926.58</v>
      </c>
      <c r="K51" s="27">
        <v>332166.2</v>
      </c>
      <c r="L51" s="27">
        <v>1949092.78</v>
      </c>
      <c r="M51" s="27">
        <v>2351198.4</v>
      </c>
      <c r="N51" s="27">
        <v>92332.72</v>
      </c>
      <c r="O51" s="27">
        <v>1094152.1000000001</v>
      </c>
      <c r="P51" s="27">
        <v>15155.8</v>
      </c>
      <c r="Q51" s="27">
        <v>44144.27</v>
      </c>
      <c r="R51" s="27">
        <v>87524.23</v>
      </c>
      <c r="S51" s="27">
        <v>75283.600000000006</v>
      </c>
      <c r="T51" s="27">
        <v>63345.27</v>
      </c>
      <c r="U51" s="27">
        <v>74100.83</v>
      </c>
      <c r="V51" s="46">
        <v>1546038.82</v>
      </c>
      <c r="W51" s="27">
        <f t="shared" si="2"/>
        <v>1546038.82</v>
      </c>
      <c r="X51" s="27">
        <v>2288.5300000000002</v>
      </c>
      <c r="Y51" s="27">
        <v>0</v>
      </c>
      <c r="Z51" s="27">
        <v>90050.69</v>
      </c>
      <c r="AA51" s="27">
        <v>0</v>
      </c>
      <c r="AB51" s="27">
        <v>1638378.04</v>
      </c>
      <c r="AC51" s="27">
        <v>322348</v>
      </c>
      <c r="AD51">
        <v>1960726.04</v>
      </c>
      <c r="AE51" s="27">
        <f t="shared" si="3"/>
        <v>1960726.04</v>
      </c>
      <c r="AF51" s="10">
        <f>G51/'REV95'!$C50</f>
        <v>1076.5880053547523</v>
      </c>
      <c r="AG51" s="10">
        <f>H51/'REV95'!$C50</f>
        <v>4217.9136010709508</v>
      </c>
      <c r="AH51" s="10">
        <f>I51/'REV95'!$C50</f>
        <v>111.20709504685408</v>
      </c>
      <c r="AI51" s="10">
        <f>J51/'REV95'!$C50</f>
        <v>4329.120696117805</v>
      </c>
      <c r="AJ51" s="10">
        <f>K51/'REV95'!$C50</f>
        <v>889.33386880856767</v>
      </c>
      <c r="AK51" s="10">
        <f>L51/'REV95'!$C50</f>
        <v>5218.4545649263719</v>
      </c>
      <c r="AL51" s="10">
        <f>M51/'REV95'!$C50</f>
        <v>6295.0425702811244</v>
      </c>
      <c r="AM51" s="14">
        <f>N51/'REV95'!C50</f>
        <v>247.20942436412315</v>
      </c>
      <c r="AN51" s="14">
        <f>O51/'REV95'!C50</f>
        <v>2929.4567603748328</v>
      </c>
      <c r="AO51" s="14">
        <f>P51/'REV95'!C50</f>
        <v>40.577777777777776</v>
      </c>
      <c r="AP51" s="14">
        <f>Q51/'REV95'!C50</f>
        <v>118.19081659973226</v>
      </c>
      <c r="AQ51" s="14">
        <f>R51/'REV95'!C50</f>
        <v>234.33528781793842</v>
      </c>
      <c r="AR51" s="14">
        <f>S51/'REV95'!C50</f>
        <v>201.56251673360109</v>
      </c>
      <c r="AS51" s="14">
        <f>T51/'REV95'!C50</f>
        <v>169.59911646586343</v>
      </c>
      <c r="AT51" s="14">
        <f>U51/'REV95'!C50</f>
        <v>198.39579651941099</v>
      </c>
      <c r="AU51" s="14">
        <f>W51/'REV95'!C50</f>
        <v>4139.3274966532799</v>
      </c>
      <c r="AV51" s="14">
        <f>X51/'REV95'!$C50</f>
        <v>6.1272556894243646</v>
      </c>
      <c r="AW51" s="14">
        <f>Y51/'REV95'!$C50</f>
        <v>0</v>
      </c>
      <c r="AX51" s="14">
        <f>Z51/'REV95'!$C50</f>
        <v>241.09957161981259</v>
      </c>
      <c r="AY51" s="14">
        <f>AA51/'REV95'!$C50</f>
        <v>0</v>
      </c>
      <c r="AZ51" s="14">
        <f>AB51/'REV95'!$C50</f>
        <v>4386.5543239625167</v>
      </c>
      <c r="BA51" s="14">
        <f>AC51/'REV95'!$C50</f>
        <v>863.04685408299861</v>
      </c>
      <c r="BB51" s="14">
        <f>AE51/'REV95'!C50</f>
        <v>5249.6011780455156</v>
      </c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</row>
    <row r="52" spans="1:235" x14ac:dyDescent="0.25">
      <c r="A52" s="24">
        <v>0</v>
      </c>
      <c r="B52" s="26" t="s">
        <v>43</v>
      </c>
      <c r="C52" s="11">
        <v>50</v>
      </c>
      <c r="D52" s="12" t="s">
        <v>453</v>
      </c>
      <c r="E52" s="12" t="s">
        <v>117</v>
      </c>
      <c r="F52" s="12" t="s">
        <v>118</v>
      </c>
      <c r="G52" s="27">
        <v>760593.88</v>
      </c>
      <c r="H52" s="27">
        <v>6939179.4299999997</v>
      </c>
      <c r="I52" s="27">
        <v>231112.67</v>
      </c>
      <c r="J52" s="27">
        <v>7170292.0999999996</v>
      </c>
      <c r="K52" s="27">
        <v>1458874.04</v>
      </c>
      <c r="L52" s="27">
        <v>8629166.1400000006</v>
      </c>
      <c r="M52" s="27">
        <v>9389760.0199999996</v>
      </c>
      <c r="N52" s="27">
        <v>265697.38</v>
      </c>
      <c r="O52" s="27">
        <v>4861589.5599999996</v>
      </c>
      <c r="P52" s="27">
        <v>59817.21</v>
      </c>
      <c r="Q52" s="27">
        <v>136667.78</v>
      </c>
      <c r="R52" s="27">
        <v>659044.56999999995</v>
      </c>
      <c r="S52" s="27">
        <v>469523.81</v>
      </c>
      <c r="T52" s="27">
        <v>220354.35</v>
      </c>
      <c r="U52" s="27">
        <v>260933.38</v>
      </c>
      <c r="V52" s="46">
        <v>6933628.04</v>
      </c>
      <c r="W52" s="27">
        <f t="shared" si="2"/>
        <v>6933628.04</v>
      </c>
      <c r="X52" s="27">
        <v>0</v>
      </c>
      <c r="Y52" s="27">
        <v>0</v>
      </c>
      <c r="Z52" s="27">
        <v>283765.21000000002</v>
      </c>
      <c r="AA52" s="27">
        <v>0</v>
      </c>
      <c r="AB52" s="27">
        <v>7217393.25</v>
      </c>
      <c r="AC52" s="27">
        <v>1650175.7</v>
      </c>
      <c r="AD52">
        <v>8867568.9499999993</v>
      </c>
      <c r="AE52" s="27">
        <f t="shared" si="3"/>
        <v>8867568.9499999993</v>
      </c>
      <c r="AF52" s="10">
        <f>G52/'REV95'!$C51</f>
        <v>447.80328525169267</v>
      </c>
      <c r="AG52" s="10">
        <f>H52/'REV95'!$C51</f>
        <v>4085.4750838975565</v>
      </c>
      <c r="AH52" s="10">
        <f>I52/'REV95'!$C51</f>
        <v>136.06869002060643</v>
      </c>
      <c r="AI52" s="10">
        <f>J52/'REV95'!$C51</f>
        <v>4221.5437739181625</v>
      </c>
      <c r="AJ52" s="10">
        <f>K52/'REV95'!$C51</f>
        <v>858.9190697674419</v>
      </c>
      <c r="AK52" s="10">
        <f>L52/'REV95'!$C51</f>
        <v>5080.4628436856055</v>
      </c>
      <c r="AL52" s="10">
        <f>M52/'REV95'!$C51</f>
        <v>5528.2661289372973</v>
      </c>
      <c r="AM52" s="14">
        <f>N52/'REV95'!C51</f>
        <v>156.43060347365324</v>
      </c>
      <c r="AN52" s="14">
        <f>O52/'REV95'!C51</f>
        <v>2862.2841095083895</v>
      </c>
      <c r="AO52" s="14">
        <f>P52/'REV95'!C51</f>
        <v>35.217668531056816</v>
      </c>
      <c r="AP52" s="14">
        <f>Q52/'REV95'!C51</f>
        <v>80.4638092434501</v>
      </c>
      <c r="AQ52" s="14">
        <f>R52/'REV95'!C51</f>
        <v>388.01564321460108</v>
      </c>
      <c r="AR52" s="14">
        <f>S52/'REV95'!C51</f>
        <v>276.43438916691196</v>
      </c>
      <c r="AS52" s="14">
        <f>T52/'REV95'!C51</f>
        <v>129.73467765675596</v>
      </c>
      <c r="AT52" s="14">
        <f>U52/'REV95'!C51</f>
        <v>153.62577568442745</v>
      </c>
      <c r="AU52" s="14">
        <f>W52/'REV95'!C51</f>
        <v>4082.2066764792462</v>
      </c>
      <c r="AV52" s="14">
        <f>X52/'REV95'!$C51</f>
        <v>0</v>
      </c>
      <c r="AW52" s="14">
        <f>Y52/'REV95'!$C51</f>
        <v>0</v>
      </c>
      <c r="AX52" s="14">
        <f>Z52/'REV95'!$C51</f>
        <v>167.06812481601415</v>
      </c>
      <c r="AY52" s="14">
        <f>AA52/'REV95'!$C51</f>
        <v>0</v>
      </c>
      <c r="AZ52" s="14">
        <f>AB52/'REV95'!$C51</f>
        <v>4249.2748012952607</v>
      </c>
      <c r="BA52" s="14">
        <f>AC52/'REV95'!$C51</f>
        <v>971.54883720930229</v>
      </c>
      <c r="BB52" s="14">
        <f>AE52/'REV95'!C51</f>
        <v>5220.823638504562</v>
      </c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</row>
    <row r="53" spans="1:235" x14ac:dyDescent="0.25">
      <c r="A53" s="24">
        <v>1</v>
      </c>
      <c r="B53" s="26" t="s">
        <v>505</v>
      </c>
      <c r="C53" s="11">
        <v>51</v>
      </c>
      <c r="D53" s="12" t="s">
        <v>453</v>
      </c>
      <c r="E53" s="12" t="s">
        <v>119</v>
      </c>
      <c r="F53" s="12" t="s">
        <v>506</v>
      </c>
      <c r="G53" s="27">
        <v>550262.73</v>
      </c>
      <c r="H53" s="27">
        <v>7723101.5199999996</v>
      </c>
      <c r="I53" s="27">
        <v>324076.43</v>
      </c>
      <c r="J53" s="27">
        <v>8047177.9500000002</v>
      </c>
      <c r="K53" s="27">
        <v>1254377.08</v>
      </c>
      <c r="L53" s="27">
        <v>9301555.0299999993</v>
      </c>
      <c r="M53" s="27">
        <v>9851817.7599999998</v>
      </c>
      <c r="N53" s="27">
        <v>267998.83</v>
      </c>
      <c r="O53" s="27">
        <v>5881550.5999999996</v>
      </c>
      <c r="P53" s="27">
        <v>61551.47</v>
      </c>
      <c r="Q53" s="27">
        <v>88588.73</v>
      </c>
      <c r="R53" s="27">
        <v>154782.01999999999</v>
      </c>
      <c r="S53" s="27">
        <v>539946.28</v>
      </c>
      <c r="T53" s="27">
        <v>260252.91</v>
      </c>
      <c r="U53" s="27">
        <v>241540.76</v>
      </c>
      <c r="V53" s="46">
        <v>7496211.5999999996</v>
      </c>
      <c r="W53" s="27">
        <f t="shared" si="2"/>
        <v>7496211.5999999996</v>
      </c>
      <c r="X53" s="27">
        <v>220975.65</v>
      </c>
      <c r="Y53" s="27">
        <v>3650.31</v>
      </c>
      <c r="Z53" s="27">
        <v>138124.22</v>
      </c>
      <c r="AA53" s="27">
        <v>0</v>
      </c>
      <c r="AB53" s="27">
        <v>7858961.7800000003</v>
      </c>
      <c r="AC53" s="27">
        <v>1261376.04</v>
      </c>
      <c r="AD53">
        <v>9120337.8200000003</v>
      </c>
      <c r="AE53" s="27">
        <f t="shared" si="3"/>
        <v>9120337.8200000003</v>
      </c>
      <c r="AF53" s="10">
        <f>G53/'REV95'!$C52</f>
        <v>289.33785361236721</v>
      </c>
      <c r="AG53" s="10">
        <f>H53/'REV95'!$C52</f>
        <v>4060.9430644652434</v>
      </c>
      <c r="AH53" s="10">
        <f>I53/'REV95'!$C52</f>
        <v>170.40510568934693</v>
      </c>
      <c r="AI53" s="10">
        <f>J53/'REV95'!$C52</f>
        <v>4231.3481701545907</v>
      </c>
      <c r="AJ53" s="10">
        <f>K53/'REV95'!$C52</f>
        <v>659.57360395414878</v>
      </c>
      <c r="AK53" s="10">
        <f>L53/'REV95'!$C52</f>
        <v>4890.9217741087386</v>
      </c>
      <c r="AL53" s="10">
        <f>M53/'REV95'!$C52</f>
        <v>5180.259627721106</v>
      </c>
      <c r="AM53" s="14">
        <f>N53/'REV95'!C52</f>
        <v>140.91851403933117</v>
      </c>
      <c r="AN53" s="14">
        <f>O53/'REV95'!C52</f>
        <v>3092.6230939110314</v>
      </c>
      <c r="AO53" s="14">
        <f>P53/'REV95'!C52</f>
        <v>32.364849090335476</v>
      </c>
      <c r="AP53" s="14">
        <f>Q53/'REV95'!C52</f>
        <v>46.581517509727625</v>
      </c>
      <c r="AQ53" s="14">
        <f>R53/'REV95'!C52</f>
        <v>81.387117467662208</v>
      </c>
      <c r="AR53" s="14">
        <f>S53/'REV95'!C52</f>
        <v>283.91328215374909</v>
      </c>
      <c r="AS53" s="14">
        <f>T53/'REV95'!C52</f>
        <v>136.84557261541698</v>
      </c>
      <c r="AT53" s="14">
        <f>U53/'REV95'!C52</f>
        <v>127.00639394258071</v>
      </c>
      <c r="AU53" s="14">
        <f>W53/'REV95'!C52</f>
        <v>3941.6403407298349</v>
      </c>
      <c r="AV53" s="14">
        <f>X53/'REV95'!$C52</f>
        <v>116.19289620359659</v>
      </c>
      <c r="AW53" s="14">
        <f>Y53/'REV95'!$C52</f>
        <v>1.9193974129771796</v>
      </c>
      <c r="AX53" s="14">
        <f>Z53/'REV95'!$C52</f>
        <v>72.628152276790416</v>
      </c>
      <c r="AY53" s="14">
        <f>AA53/'REV95'!$C52</f>
        <v>0</v>
      </c>
      <c r="AZ53" s="14">
        <f>AB53/'REV95'!$C52</f>
        <v>4132.3807866231991</v>
      </c>
      <c r="BA53" s="14">
        <f>AC53/'REV95'!$C52</f>
        <v>663.25378062887796</v>
      </c>
      <c r="BB53" s="14">
        <f>AE53/'REV95'!C52</f>
        <v>4795.6345672520774</v>
      </c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</row>
    <row r="54" spans="1:235" x14ac:dyDescent="0.25">
      <c r="A54" s="24">
        <v>0</v>
      </c>
      <c r="B54" s="26" t="s">
        <v>45</v>
      </c>
      <c r="C54" s="11">
        <v>52</v>
      </c>
      <c r="D54" s="12" t="s">
        <v>460</v>
      </c>
      <c r="E54" s="12" t="s">
        <v>121</v>
      </c>
      <c r="F54" s="12" t="s">
        <v>122</v>
      </c>
      <c r="G54" s="27">
        <v>104460.4</v>
      </c>
      <c r="H54" s="27">
        <v>6094399.7300000004</v>
      </c>
      <c r="I54" s="27">
        <v>716052.46</v>
      </c>
      <c r="J54" s="27">
        <v>6810452.1900000004</v>
      </c>
      <c r="K54" s="27">
        <v>1444973.65</v>
      </c>
      <c r="L54" s="27">
        <v>8255425.8399999999</v>
      </c>
      <c r="M54" s="27">
        <v>8359886.2400000002</v>
      </c>
      <c r="N54" s="27">
        <v>357102.85</v>
      </c>
      <c r="O54" s="27">
        <v>4246675.58</v>
      </c>
      <c r="P54" s="27">
        <v>55435.39</v>
      </c>
      <c r="Q54" s="27">
        <v>35406.83</v>
      </c>
      <c r="R54" s="27">
        <v>483861.11</v>
      </c>
      <c r="S54" s="27">
        <v>459193.35</v>
      </c>
      <c r="T54" s="27">
        <v>147021.14000000001</v>
      </c>
      <c r="U54" s="27">
        <v>257933.05</v>
      </c>
      <c r="V54" s="46">
        <v>6042629.2999999998</v>
      </c>
      <c r="W54" s="27">
        <f t="shared" si="2"/>
        <v>6042629.2999999998</v>
      </c>
      <c r="X54" s="27">
        <v>94702.84</v>
      </c>
      <c r="Y54" s="27">
        <v>78273.62</v>
      </c>
      <c r="Z54" s="27">
        <v>399989.39</v>
      </c>
      <c r="AA54" s="27">
        <v>3655.5</v>
      </c>
      <c r="AB54" s="27">
        <v>6619250.6500000004</v>
      </c>
      <c r="AC54" s="27">
        <v>1361355.01</v>
      </c>
      <c r="AD54">
        <v>7980605.6600000001</v>
      </c>
      <c r="AE54" s="27">
        <f t="shared" si="3"/>
        <v>7980605.6600000001</v>
      </c>
      <c r="AF54" s="10">
        <f>G54/'REV95'!$C53</f>
        <v>85.169506726457399</v>
      </c>
      <c r="AG54" s="10">
        <f>H54/'REV95'!$C53</f>
        <v>4968.9357766000821</v>
      </c>
      <c r="AH54" s="10">
        <f>I54/'REV95'!$C53</f>
        <v>583.81774154097025</v>
      </c>
      <c r="AI54" s="10">
        <f>J54/'REV95'!$C53</f>
        <v>5552.7535181410522</v>
      </c>
      <c r="AJ54" s="10">
        <f>K54/'REV95'!$C53</f>
        <v>1178.127721157766</v>
      </c>
      <c r="AK54" s="10">
        <f>L54/'REV95'!$C53</f>
        <v>6730.8812392988175</v>
      </c>
      <c r="AL54" s="10">
        <f>M54/'REV95'!$C53</f>
        <v>6816.0507460252757</v>
      </c>
      <c r="AM54" s="14">
        <f>N54/'REV95'!C53</f>
        <v>291.15601304525069</v>
      </c>
      <c r="AN54" s="14">
        <f>O54/'REV95'!C53</f>
        <v>3462.4342274765595</v>
      </c>
      <c r="AO54" s="14">
        <f>P54/'REV95'!C53</f>
        <v>45.198035059111291</v>
      </c>
      <c r="AP54" s="14">
        <f>Q54/'REV95'!C53</f>
        <v>28.868185894822666</v>
      </c>
      <c r="AQ54" s="14">
        <f>R54/'REV95'!C53</f>
        <v>394.50559315124337</v>
      </c>
      <c r="AR54" s="14">
        <f>S54/'REV95'!C53</f>
        <v>374.39327354260087</v>
      </c>
      <c r="AS54" s="14">
        <f>T54/'REV95'!C53</f>
        <v>119.87047696697923</v>
      </c>
      <c r="AT54" s="14">
        <f>U54/'REV95'!C53</f>
        <v>210.30008153281696</v>
      </c>
      <c r="AU54" s="14">
        <f>W54/'REV95'!C53</f>
        <v>4926.7258866693846</v>
      </c>
      <c r="AV54" s="14">
        <f>X54/'REV95'!$C53</f>
        <v>77.213893192009778</v>
      </c>
      <c r="AW54" s="14">
        <f>Y54/'REV95'!$C53</f>
        <v>63.818687321646962</v>
      </c>
      <c r="AX54" s="14">
        <f>Z54/'REV95'!$C53</f>
        <v>326.1226172034244</v>
      </c>
      <c r="AY54" s="14">
        <f>AA54/'REV95'!$C53</f>
        <v>2.9804321239298819</v>
      </c>
      <c r="AZ54" s="14">
        <f>AB54/'REV95'!$C53</f>
        <v>5396.8615165103956</v>
      </c>
      <c r="BA54" s="14">
        <f>AC54/'REV95'!$C53</f>
        <v>1109.9510884631063</v>
      </c>
      <c r="BB54" s="14">
        <f>AE54/'REV95'!C53</f>
        <v>6506.8126049735019</v>
      </c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</row>
    <row r="55" spans="1:235" x14ac:dyDescent="0.25">
      <c r="A55" s="24">
        <v>1</v>
      </c>
      <c r="B55" s="26" t="s">
        <v>507</v>
      </c>
      <c r="C55" s="11">
        <v>53</v>
      </c>
      <c r="D55" s="12" t="s">
        <v>469</v>
      </c>
      <c r="E55" s="12" t="s">
        <v>123</v>
      </c>
      <c r="F55" s="12" t="s">
        <v>508</v>
      </c>
      <c r="G55" s="27">
        <v>187569.86</v>
      </c>
      <c r="H55" s="27">
        <v>2299239.31</v>
      </c>
      <c r="I55" s="27">
        <v>68720.98</v>
      </c>
      <c r="J55" s="27">
        <v>2367960.29</v>
      </c>
      <c r="K55" s="27">
        <v>460462.07</v>
      </c>
      <c r="L55" s="27">
        <v>2828422.36</v>
      </c>
      <c r="M55" s="27">
        <v>3015992.22</v>
      </c>
      <c r="N55" s="27">
        <v>135945.54</v>
      </c>
      <c r="O55" s="27">
        <v>1707366.28</v>
      </c>
      <c r="P55" s="27">
        <v>11607.22</v>
      </c>
      <c r="Q55" s="27">
        <v>535.01</v>
      </c>
      <c r="R55" s="27">
        <v>82573.38</v>
      </c>
      <c r="S55" s="27">
        <v>112952.54</v>
      </c>
      <c r="T55" s="27">
        <v>47600.99</v>
      </c>
      <c r="U55" s="27">
        <v>121125.85</v>
      </c>
      <c r="V55" s="46">
        <v>2219706.81</v>
      </c>
      <c r="W55" s="27">
        <f t="shared" si="2"/>
        <v>2219706.81</v>
      </c>
      <c r="X55" s="27">
        <v>50957.05</v>
      </c>
      <c r="Y55" s="27">
        <v>450</v>
      </c>
      <c r="Z55" s="27">
        <v>104796.36</v>
      </c>
      <c r="AA55" s="27">
        <v>0</v>
      </c>
      <c r="AB55" s="27">
        <v>2375910.2200000002</v>
      </c>
      <c r="AC55" s="27">
        <v>410534.44</v>
      </c>
      <c r="AD55">
        <v>2786444.66</v>
      </c>
      <c r="AE55" s="27">
        <f t="shared" si="3"/>
        <v>2786444.66</v>
      </c>
      <c r="AF55" s="10">
        <f>G55/'REV95'!$C54</f>
        <v>372.97645655199841</v>
      </c>
      <c r="AG55" s="10">
        <f>H55/'REV95'!$C54</f>
        <v>4571.9612447802747</v>
      </c>
      <c r="AH55" s="10">
        <f>I55/'REV95'!$C54</f>
        <v>136.64939351759793</v>
      </c>
      <c r="AI55" s="10">
        <f>J55/'REV95'!$C54</f>
        <v>4708.6106382978724</v>
      </c>
      <c r="AJ55" s="10">
        <f>K55/'REV95'!$C54</f>
        <v>915.61358122887259</v>
      </c>
      <c r="AK55" s="10">
        <f>L55/'REV95'!$C54</f>
        <v>5624.2242195267445</v>
      </c>
      <c r="AL55" s="10">
        <f>M55/'REV95'!$C54</f>
        <v>5997.2006760787435</v>
      </c>
      <c r="AM55" s="14">
        <f>N55/'REV95'!C54</f>
        <v>270.32320540862997</v>
      </c>
      <c r="AN55" s="14">
        <f>O55/'REV95'!C54</f>
        <v>3395.0413203420167</v>
      </c>
      <c r="AO55" s="14">
        <f>P55/'REV95'!C54</f>
        <v>23.080572678464904</v>
      </c>
      <c r="AP55" s="14">
        <f>Q55/'REV95'!C54</f>
        <v>1.0638496719029629</v>
      </c>
      <c r="AQ55" s="14">
        <f>R55/'REV95'!C54</f>
        <v>164.19443229270234</v>
      </c>
      <c r="AR55" s="14">
        <f>S55/'REV95'!C54</f>
        <v>224.60238616027044</v>
      </c>
      <c r="AS55" s="14">
        <f>T55/'REV95'!C54</f>
        <v>94.652992642672501</v>
      </c>
      <c r="AT55" s="14">
        <f>U55/'REV95'!C54</f>
        <v>240.85474249353751</v>
      </c>
      <c r="AU55" s="14">
        <f>W55/'REV95'!C54</f>
        <v>4413.813501690197</v>
      </c>
      <c r="AV55" s="14">
        <f>X55/'REV95'!$C54</f>
        <v>101.32640684032611</v>
      </c>
      <c r="AW55" s="14">
        <f>Y55/'REV95'!$C54</f>
        <v>0.8948101014118115</v>
      </c>
      <c r="AX55" s="14">
        <f>Z55/'REV95'!$C54</f>
        <v>208.3840922648638</v>
      </c>
      <c r="AY55" s="14">
        <f>AA55/'REV95'!$C54</f>
        <v>0</v>
      </c>
      <c r="AZ55" s="14">
        <f>AB55/'REV95'!$C54</f>
        <v>4724.4188108967992</v>
      </c>
      <c r="BA55" s="14">
        <f>AC55/'REV95'!$C54</f>
        <v>816.3341419765361</v>
      </c>
      <c r="BB55" s="14">
        <f>AE55/'REV95'!C54</f>
        <v>5540.7529528733348</v>
      </c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</row>
    <row r="56" spans="1:235" x14ac:dyDescent="0.25">
      <c r="A56" s="24">
        <v>1</v>
      </c>
      <c r="B56" s="26" t="s">
        <v>468</v>
      </c>
      <c r="C56" s="11">
        <v>54</v>
      </c>
      <c r="D56" s="12" t="s">
        <v>469</v>
      </c>
      <c r="E56" s="12" t="s">
        <v>125</v>
      </c>
      <c r="F56" s="12" t="s">
        <v>509</v>
      </c>
      <c r="G56" s="27">
        <v>382172.73</v>
      </c>
      <c r="H56" s="27">
        <v>8303010.8700000001</v>
      </c>
      <c r="I56" s="27">
        <v>143007.62</v>
      </c>
      <c r="J56" s="27">
        <v>8446018.4900000002</v>
      </c>
      <c r="K56" s="27">
        <v>1492090.5</v>
      </c>
      <c r="L56" s="27">
        <v>9938108.9900000002</v>
      </c>
      <c r="M56" s="27">
        <v>10320281.720000001</v>
      </c>
      <c r="N56" s="27">
        <v>322605.25</v>
      </c>
      <c r="O56" s="27">
        <v>5906701.7699999996</v>
      </c>
      <c r="P56" s="27">
        <v>56863.4</v>
      </c>
      <c r="Q56" s="27">
        <v>82747.56</v>
      </c>
      <c r="R56" s="27">
        <v>79687.17</v>
      </c>
      <c r="S56" s="27">
        <v>617046.77</v>
      </c>
      <c r="T56" s="27">
        <v>398030.54</v>
      </c>
      <c r="U56" s="27">
        <v>306055.78999999998</v>
      </c>
      <c r="V56" s="46">
        <v>7769738.25</v>
      </c>
      <c r="W56" s="27">
        <f t="shared" si="2"/>
        <v>7769738.25</v>
      </c>
      <c r="X56" s="27">
        <v>0</v>
      </c>
      <c r="Y56" s="27">
        <v>28600.05</v>
      </c>
      <c r="Z56" s="27">
        <v>314121.75</v>
      </c>
      <c r="AA56" s="27">
        <v>159111.26</v>
      </c>
      <c r="AB56" s="27">
        <v>8271571.3099999996</v>
      </c>
      <c r="AC56" s="27">
        <v>1556003.72</v>
      </c>
      <c r="AD56">
        <v>9827575.0299999993</v>
      </c>
      <c r="AE56" s="27">
        <f t="shared" si="3"/>
        <v>9827575.0299999993</v>
      </c>
      <c r="AF56" s="10">
        <f>G56/'REV95'!$C55</f>
        <v>191.50768190018039</v>
      </c>
      <c r="AG56" s="10">
        <f>H56/'REV95'!$C55</f>
        <v>4160.6588845460019</v>
      </c>
      <c r="AH56" s="10">
        <f>I56/'REV95'!$C55</f>
        <v>71.661465223491689</v>
      </c>
      <c r="AI56" s="10">
        <f>J56/'REV95'!$C55</f>
        <v>4232.3203497694931</v>
      </c>
      <c r="AJ56" s="10">
        <f>K56/'REV95'!$C55</f>
        <v>747.69016837041499</v>
      </c>
      <c r="AK56" s="10">
        <f>L56/'REV95'!$C55</f>
        <v>4980.0105181399085</v>
      </c>
      <c r="AL56" s="10">
        <f>M56/'REV95'!$C55</f>
        <v>5171.5182000400891</v>
      </c>
      <c r="AM56" s="14">
        <f>N56/'REV95'!C55</f>
        <v>161.65827320104231</v>
      </c>
      <c r="AN56" s="14">
        <f>O56/'REV95'!C55</f>
        <v>2959.8625826819002</v>
      </c>
      <c r="AO56" s="14">
        <f>P56/'REV95'!C55</f>
        <v>28.494387652836242</v>
      </c>
      <c r="AP56" s="14">
        <f>Q56/'REV95'!C55</f>
        <v>41.465003006614552</v>
      </c>
      <c r="AQ56" s="14">
        <f>R56/'REV95'!C55</f>
        <v>39.931434155141311</v>
      </c>
      <c r="AR56" s="14">
        <f>S56/'REV95'!C55</f>
        <v>309.20363299258372</v>
      </c>
      <c r="AS56" s="14">
        <f>T56/'REV95'!C55</f>
        <v>199.45406895169373</v>
      </c>
      <c r="AT56" s="14">
        <f>U56/'REV95'!C55</f>
        <v>153.36529865704549</v>
      </c>
      <c r="AU56" s="14">
        <f>W56/'REV95'!C55</f>
        <v>3893.4346812988579</v>
      </c>
      <c r="AV56" s="14">
        <f>X56/'REV95'!$C55</f>
        <v>0</v>
      </c>
      <c r="AW56" s="14">
        <f>Y56/'REV95'!$C55</f>
        <v>14.331554419723393</v>
      </c>
      <c r="AX56" s="14">
        <f>Z56/'REV95'!$C55</f>
        <v>157.40717077570656</v>
      </c>
      <c r="AY56" s="14">
        <f>AA56/'REV95'!$C55</f>
        <v>79.731038284225306</v>
      </c>
      <c r="AZ56" s="14">
        <f>AB56/'REV95'!$C55</f>
        <v>4144.9044447785127</v>
      </c>
      <c r="BA56" s="14">
        <f>AC56/'REV95'!$C55</f>
        <v>779.71723792343153</v>
      </c>
      <c r="BB56" s="14">
        <f>AE56/'REV95'!C55</f>
        <v>4924.6216827019443</v>
      </c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</row>
    <row r="57" spans="1:235" x14ac:dyDescent="0.25">
      <c r="A57" s="24">
        <v>0</v>
      </c>
      <c r="B57" s="26" t="s">
        <v>510</v>
      </c>
      <c r="C57" s="11">
        <v>55</v>
      </c>
      <c r="D57" s="12" t="s">
        <v>451</v>
      </c>
      <c r="E57" s="12" t="s">
        <v>127</v>
      </c>
      <c r="F57" s="12" t="s">
        <v>128</v>
      </c>
      <c r="G57" s="27">
        <v>562323.23</v>
      </c>
      <c r="H57" s="27">
        <v>11067652.35</v>
      </c>
      <c r="I57" s="27">
        <v>319949.38</v>
      </c>
      <c r="J57" s="27">
        <v>11387601.73</v>
      </c>
      <c r="K57" s="27">
        <v>2786150.03</v>
      </c>
      <c r="L57" s="27">
        <v>14173751.76</v>
      </c>
      <c r="M57" s="27">
        <v>14736074.99</v>
      </c>
      <c r="N57" s="27">
        <v>302999.27</v>
      </c>
      <c r="O57" s="27">
        <v>8308494.5199999996</v>
      </c>
      <c r="P57" s="27">
        <v>63925.91</v>
      </c>
      <c r="Q57" s="27">
        <v>46218.48</v>
      </c>
      <c r="R57" s="27">
        <v>740144.22</v>
      </c>
      <c r="S57" s="27">
        <v>696200.05</v>
      </c>
      <c r="T57" s="27">
        <v>351654.1</v>
      </c>
      <c r="U57" s="27">
        <v>502998.15</v>
      </c>
      <c r="V57" s="46">
        <v>11012634.699999999</v>
      </c>
      <c r="W57" s="27">
        <f t="shared" si="2"/>
        <v>11012634.699999999</v>
      </c>
      <c r="X57" s="27">
        <v>2069.4499999999998</v>
      </c>
      <c r="Y57" s="27">
        <v>37837.81</v>
      </c>
      <c r="Z57" s="27">
        <v>726704.06</v>
      </c>
      <c r="AA57" s="27">
        <v>5000</v>
      </c>
      <c r="AB57" s="27">
        <v>11784246.02</v>
      </c>
      <c r="AC57" s="27">
        <v>2480973.27</v>
      </c>
      <c r="AD57">
        <v>14265219.289999999</v>
      </c>
      <c r="AE57" s="27">
        <f t="shared" si="3"/>
        <v>14265219.289999999</v>
      </c>
      <c r="AF57" s="10">
        <f>G57/'REV95'!$C56</f>
        <v>227.36666262332201</v>
      </c>
      <c r="AG57" s="10">
        <f>H57/'REV95'!$C56</f>
        <v>4475.033296943232</v>
      </c>
      <c r="AH57" s="10">
        <f>I57/'REV95'!$C56</f>
        <v>129.36656153970566</v>
      </c>
      <c r="AI57" s="10">
        <f>J57/'REV95'!$C56</f>
        <v>4604.3998584829378</v>
      </c>
      <c r="AJ57" s="10">
        <f>K57/'REV95'!$C56</f>
        <v>1126.5364830988194</v>
      </c>
      <c r="AK57" s="10">
        <f>L57/'REV95'!$C56</f>
        <v>5730.936341581757</v>
      </c>
      <c r="AL57" s="10">
        <f>M57/'REV95'!$C56</f>
        <v>5958.3030042050787</v>
      </c>
      <c r="AM57" s="14">
        <f>N57/'REV95'!C56</f>
        <v>122.51304787320073</v>
      </c>
      <c r="AN57" s="14">
        <f>O57/'REV95'!C56</f>
        <v>3359.4106906032671</v>
      </c>
      <c r="AO57" s="14">
        <f>P57/'REV95'!C56</f>
        <v>25.847448649522889</v>
      </c>
      <c r="AP57" s="14">
        <f>Q57/'REV95'!C56</f>
        <v>18.687724405628337</v>
      </c>
      <c r="AQ57" s="14">
        <f>R57/'REV95'!C56</f>
        <v>299.26581756428919</v>
      </c>
      <c r="AR57" s="14">
        <f>S57/'REV95'!C56</f>
        <v>281.49767507682361</v>
      </c>
      <c r="AS57" s="14">
        <f>T57/'REV95'!C56</f>
        <v>142.18587255377648</v>
      </c>
      <c r="AT57" s="14">
        <f>U57/'REV95'!C56</f>
        <v>203.37948811256675</v>
      </c>
      <c r="AU57" s="14">
        <f>W57/'REV95'!C56</f>
        <v>4452.787764839075</v>
      </c>
      <c r="AV57" s="14">
        <f>X57/'REV95'!$C56</f>
        <v>0.8367499595665534</v>
      </c>
      <c r="AW57" s="14">
        <f>Y57/'REV95'!$C56</f>
        <v>15.299130680899241</v>
      </c>
      <c r="AX57" s="14">
        <f>Z57/'REV95'!$C56</f>
        <v>293.83149765486013</v>
      </c>
      <c r="AY57" s="14">
        <f>AA57/'REV95'!$C56</f>
        <v>2.0216723273491835</v>
      </c>
      <c r="AZ57" s="14">
        <f>AB57/'REV95'!$C56</f>
        <v>4764.7768154617497</v>
      </c>
      <c r="BA57" s="14">
        <f>AC57/'REV95'!$C56</f>
        <v>1003.1430009704028</v>
      </c>
      <c r="BB57" s="14">
        <f>AE57/'REV95'!C56</f>
        <v>5767.9198164321524</v>
      </c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</row>
    <row r="58" spans="1:235" x14ac:dyDescent="0.25">
      <c r="A58" s="24">
        <v>1</v>
      </c>
      <c r="B58" s="26" t="s">
        <v>459</v>
      </c>
      <c r="C58" s="11">
        <v>56</v>
      </c>
      <c r="D58" s="12" t="s">
        <v>460</v>
      </c>
      <c r="E58" s="12" t="s">
        <v>129</v>
      </c>
      <c r="F58" s="12" t="s">
        <v>511</v>
      </c>
      <c r="G58" s="27">
        <v>259405.72</v>
      </c>
      <c r="H58" s="27">
        <v>2754210.51</v>
      </c>
      <c r="I58" s="27">
        <v>53581.89</v>
      </c>
      <c r="J58" s="27">
        <v>2807792.4</v>
      </c>
      <c r="K58" s="27">
        <v>232765.75</v>
      </c>
      <c r="L58" s="27">
        <v>3040558.15</v>
      </c>
      <c r="M58" s="27">
        <v>3299963.87</v>
      </c>
      <c r="N58" s="27">
        <v>142216.57999999999</v>
      </c>
      <c r="O58" s="27">
        <v>2075199.65</v>
      </c>
      <c r="P58" s="27">
        <v>36501.370000000003</v>
      </c>
      <c r="Q58" s="27">
        <v>24804.560000000001</v>
      </c>
      <c r="R58" s="27">
        <v>94556.59</v>
      </c>
      <c r="S58" s="27">
        <v>186271.85</v>
      </c>
      <c r="T58" s="27">
        <v>29969.97</v>
      </c>
      <c r="U58" s="27">
        <v>137777.94</v>
      </c>
      <c r="V58" s="46">
        <v>2727298.51</v>
      </c>
      <c r="W58" s="27">
        <f t="shared" si="2"/>
        <v>2727298.51</v>
      </c>
      <c r="X58" s="27">
        <v>8562.1</v>
      </c>
      <c r="Y58" s="27">
        <v>0</v>
      </c>
      <c r="Z58" s="27">
        <v>65170.16</v>
      </c>
      <c r="AA58" s="27">
        <v>0</v>
      </c>
      <c r="AB58" s="27">
        <v>2801030.77</v>
      </c>
      <c r="AC58" s="27">
        <v>188331.44</v>
      </c>
      <c r="AD58">
        <v>2989362.21</v>
      </c>
      <c r="AE58" s="27">
        <f t="shared" si="3"/>
        <v>2989362.21</v>
      </c>
      <c r="AF58" s="10">
        <f>G58/'REV95'!$C57</f>
        <v>388.97243964612386</v>
      </c>
      <c r="AG58" s="10">
        <f>H58/'REV95'!$C57</f>
        <v>4129.8703103913631</v>
      </c>
      <c r="AH58" s="10">
        <f>I58/'REV95'!$C57</f>
        <v>80.344714349977508</v>
      </c>
      <c r="AI58" s="10">
        <f>J58/'REV95'!$C57</f>
        <v>4210.2150247413401</v>
      </c>
      <c r="AJ58" s="10">
        <f>K58/'REV95'!$C57</f>
        <v>349.02646573699207</v>
      </c>
      <c r="AK58" s="10">
        <f>L58/'REV95'!$C57</f>
        <v>4559.2414904783327</v>
      </c>
      <c r="AL58" s="10">
        <f>M58/'REV95'!$C57</f>
        <v>4948.213930124457</v>
      </c>
      <c r="AM58" s="14">
        <f>N58/'REV95'!C57</f>
        <v>213.25023241865347</v>
      </c>
      <c r="AN58" s="14">
        <f>O58/'REV95'!C57</f>
        <v>3111.7103763682712</v>
      </c>
      <c r="AO58" s="14">
        <f>P58/'REV95'!C57</f>
        <v>54.732898485530072</v>
      </c>
      <c r="AP58" s="14">
        <f>Q58/'REV95'!C57</f>
        <v>37.193822162243215</v>
      </c>
      <c r="AQ58" s="14">
        <f>R58/'REV95'!C57</f>
        <v>141.78526015894437</v>
      </c>
      <c r="AR58" s="14">
        <f>S58/'REV95'!C57</f>
        <v>279.31001649422706</v>
      </c>
      <c r="AS58" s="14">
        <f>T58/'REV95'!C57</f>
        <v>44.939226270805221</v>
      </c>
      <c r="AT58" s="14">
        <f>U58/'REV95'!C57</f>
        <v>206.59460188933875</v>
      </c>
      <c r="AU58" s="14">
        <f>W58/'REV95'!C57</f>
        <v>4089.516434248013</v>
      </c>
      <c r="AV58" s="14">
        <f>X58/'REV95'!$C57</f>
        <v>12.838656470235419</v>
      </c>
      <c r="AW58" s="14">
        <f>Y58/'REV95'!$C57</f>
        <v>0</v>
      </c>
      <c r="AX58" s="14">
        <f>Z58/'REV95'!$C57</f>
        <v>97.72103763682712</v>
      </c>
      <c r="AY58" s="14">
        <f>AA58/'REV95'!$C57</f>
        <v>0</v>
      </c>
      <c r="AZ58" s="14">
        <f>AB58/'REV95'!$C57</f>
        <v>4200.0761283550755</v>
      </c>
      <c r="BA58" s="14">
        <f>AC58/'REV95'!$C57</f>
        <v>282.39832058779427</v>
      </c>
      <c r="BB58" s="14">
        <f>AE58/'REV95'!C57</f>
        <v>4482.4744489428704</v>
      </c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</row>
    <row r="59" spans="1:235" x14ac:dyDescent="0.25">
      <c r="A59" s="24">
        <v>0</v>
      </c>
      <c r="B59" s="26" t="s">
        <v>47</v>
      </c>
      <c r="C59" s="11">
        <v>57</v>
      </c>
      <c r="D59" s="12" t="s">
        <v>458</v>
      </c>
      <c r="E59" s="12" t="s">
        <v>131</v>
      </c>
      <c r="F59" s="12" t="s">
        <v>132</v>
      </c>
      <c r="G59" s="27">
        <v>10052641.029999999</v>
      </c>
      <c r="H59" s="27">
        <v>146920630.63999999</v>
      </c>
      <c r="I59" s="27">
        <v>3416925.54</v>
      </c>
      <c r="J59" s="27">
        <v>150337556.18000001</v>
      </c>
      <c r="K59" s="27">
        <v>21387439.859999999</v>
      </c>
      <c r="L59" s="27">
        <v>171724996.03999999</v>
      </c>
      <c r="M59" s="27">
        <v>181777637.06999999</v>
      </c>
      <c r="N59" s="27">
        <v>3471076.8</v>
      </c>
      <c r="O59" s="27">
        <v>108297072.67</v>
      </c>
      <c r="P59" s="27">
        <v>1062086.47</v>
      </c>
      <c r="Q59" s="27">
        <v>684708.67</v>
      </c>
      <c r="R59" s="27">
        <v>7091724.1500000004</v>
      </c>
      <c r="S59" s="27">
        <v>11607914.449999999</v>
      </c>
      <c r="T59" s="27">
        <v>5508456.3600000003</v>
      </c>
      <c r="U59" s="27">
        <v>5867673.7800000003</v>
      </c>
      <c r="V59" s="46">
        <v>143590713.34999999</v>
      </c>
      <c r="W59" s="27">
        <f t="shared" si="2"/>
        <v>143590713.34999999</v>
      </c>
      <c r="X59" s="27">
        <v>35043.53</v>
      </c>
      <c r="Y59" s="27">
        <v>0</v>
      </c>
      <c r="Z59" s="27">
        <v>3780271.43</v>
      </c>
      <c r="AA59" s="27">
        <v>897049.39</v>
      </c>
      <c r="AB59" s="27">
        <v>148303077.69999999</v>
      </c>
      <c r="AC59" s="27">
        <v>20835324.649999999</v>
      </c>
      <c r="AD59">
        <v>169138402.34999999</v>
      </c>
      <c r="AE59" s="27">
        <f t="shared" si="3"/>
        <v>169138402.34999999</v>
      </c>
      <c r="AF59" s="10">
        <f>G59/'REV95'!$C58</f>
        <v>347.44311137378509</v>
      </c>
      <c r="AG59" s="10">
        <f>H59/'REV95'!$C58</f>
        <v>5077.9253812229545</v>
      </c>
      <c r="AH59" s="10">
        <f>I59/'REV95'!$C58</f>
        <v>118.09704906474224</v>
      </c>
      <c r="AI59" s="10">
        <f>J59/'REV95'!$C58</f>
        <v>5196.0224302876977</v>
      </c>
      <c r="AJ59" s="10">
        <f>K59/'REV95'!$C58</f>
        <v>739.20063663887845</v>
      </c>
      <c r="AK59" s="10">
        <f>L59/'REV95'!$C58</f>
        <v>5935.2230669265755</v>
      </c>
      <c r="AL59" s="10">
        <f>M59/'REV95'!$C58</f>
        <v>6282.6661783003601</v>
      </c>
      <c r="AM59" s="14">
        <f>N59/'REV95'!C58</f>
        <v>119.9686450167973</v>
      </c>
      <c r="AN59" s="14">
        <f>O59/'REV95'!C58</f>
        <v>3743.0036314683475</v>
      </c>
      <c r="AO59" s="14">
        <f>P59/'REV95'!C58</f>
        <v>36.708226881229862</v>
      </c>
      <c r="AP59" s="14">
        <f>Q59/'REV95'!C58</f>
        <v>23.66515525417168</v>
      </c>
      <c r="AQ59" s="14">
        <f>R59/'REV95'!C58</f>
        <v>245.10680291153417</v>
      </c>
      <c r="AR59" s="14">
        <f>S59/'REV95'!C58</f>
        <v>401.19704871911847</v>
      </c>
      <c r="AS59" s="14">
        <f>T59/'REV95'!C58</f>
        <v>190.38531375720626</v>
      </c>
      <c r="AT59" s="14">
        <f>U59/'REV95'!C58</f>
        <v>202.80071958856954</v>
      </c>
      <c r="AU59" s="14">
        <f>W59/'REV95'!C58</f>
        <v>4962.8355435969752</v>
      </c>
      <c r="AV59" s="14">
        <f>X59/'REV95'!$C58</f>
        <v>1.211187493951585</v>
      </c>
      <c r="AW59" s="14">
        <f>Y59/'REV95'!$C58</f>
        <v>0</v>
      </c>
      <c r="AX59" s="14">
        <f>Z59/'REV95'!$C58</f>
        <v>130.65514460896134</v>
      </c>
      <c r="AY59" s="14">
        <f>AA59/'REV95'!$C58</f>
        <v>31.004154051401159</v>
      </c>
      <c r="AZ59" s="14">
        <f>AB59/'REV95'!$C58</f>
        <v>5125.706029751289</v>
      </c>
      <c r="BA59" s="14">
        <f>AC59/'REV95'!$C58</f>
        <v>720.1182257752339</v>
      </c>
      <c r="BB59" s="14">
        <f>AE59/'REV95'!C58</f>
        <v>5845.8242555265224</v>
      </c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</row>
    <row r="60" spans="1:235" x14ac:dyDescent="0.25">
      <c r="A60" s="24">
        <v>0</v>
      </c>
      <c r="B60" s="26" t="s">
        <v>49</v>
      </c>
      <c r="C60" s="11">
        <v>58</v>
      </c>
      <c r="D60" s="12" t="s">
        <v>460</v>
      </c>
      <c r="E60" s="12" t="s">
        <v>133</v>
      </c>
      <c r="F60" s="12" t="s">
        <v>134</v>
      </c>
      <c r="G60" s="27">
        <v>1866324.95</v>
      </c>
      <c r="H60" s="27">
        <v>9365273.75</v>
      </c>
      <c r="I60" s="27">
        <v>53935.519999999997</v>
      </c>
      <c r="J60" s="27">
        <v>9419209.2699999996</v>
      </c>
      <c r="K60" s="27">
        <v>3006350</v>
      </c>
      <c r="L60" s="27">
        <v>12425559.27</v>
      </c>
      <c r="M60" s="27">
        <v>14291884.220000001</v>
      </c>
      <c r="N60" s="27">
        <v>266989.46000000002</v>
      </c>
      <c r="O60" s="27">
        <v>6607836.1600000001</v>
      </c>
      <c r="P60" s="27">
        <v>55740.11</v>
      </c>
      <c r="Q60" s="27">
        <v>30237.93</v>
      </c>
      <c r="R60" s="27">
        <v>643574.88</v>
      </c>
      <c r="S60" s="27">
        <v>521736.25</v>
      </c>
      <c r="T60" s="27">
        <v>211388.54</v>
      </c>
      <c r="U60" s="27">
        <v>327667.43</v>
      </c>
      <c r="V60" s="46">
        <v>8665170.7599999998</v>
      </c>
      <c r="W60" s="27">
        <f t="shared" si="2"/>
        <v>8665170.7599999998</v>
      </c>
      <c r="X60" s="27">
        <v>6548.85</v>
      </c>
      <c r="Y60" s="27">
        <v>4526.72</v>
      </c>
      <c r="Z60" s="27">
        <v>304840.86</v>
      </c>
      <c r="AA60" s="27">
        <v>0</v>
      </c>
      <c r="AB60" s="27">
        <v>8981087.1899999995</v>
      </c>
      <c r="AC60" s="27">
        <v>2925846.24</v>
      </c>
      <c r="AD60">
        <v>11906933.43</v>
      </c>
      <c r="AE60" s="27">
        <f t="shared" si="3"/>
        <v>11906933.43</v>
      </c>
      <c r="AF60" s="10">
        <f>G60/'REV95'!$C59</f>
        <v>840.57332342476229</v>
      </c>
      <c r="AG60" s="10">
        <f>H60/'REV95'!$C59</f>
        <v>4218.0217763365308</v>
      </c>
      <c r="AH60" s="10">
        <f>I60/'REV95'!$C59</f>
        <v>24.291996577039136</v>
      </c>
      <c r="AI60" s="10">
        <f>J60/'REV95'!$C59</f>
        <v>4242.3137729135697</v>
      </c>
      <c r="AJ60" s="10">
        <f>K60/'REV95'!$C59</f>
        <v>1354.0287348556501</v>
      </c>
      <c r="AK60" s="10">
        <f>L60/'REV95'!$C59</f>
        <v>5596.34250776922</v>
      </c>
      <c r="AL60" s="10">
        <f>M60/'REV95'!$C59</f>
        <v>6436.9158311939827</v>
      </c>
      <c r="AM60" s="14">
        <f>N60/'REV95'!C59</f>
        <v>120.24927262081701</v>
      </c>
      <c r="AN60" s="14">
        <f>O60/'REV95'!C59</f>
        <v>2976.1005990181507</v>
      </c>
      <c r="AO60" s="14">
        <f>P60/'REV95'!C59</f>
        <v>25.104765121830383</v>
      </c>
      <c r="AP60" s="14">
        <f>Q60/'REV95'!C59</f>
        <v>13.618848804215645</v>
      </c>
      <c r="AQ60" s="14">
        <f>R60/'REV95'!C59</f>
        <v>289.85942440210778</v>
      </c>
      <c r="AR60" s="14">
        <f>S60/'REV95'!C59</f>
        <v>234.98457415664549</v>
      </c>
      <c r="AS60" s="14">
        <f>T60/'REV95'!C59</f>
        <v>95.20719722560014</v>
      </c>
      <c r="AT60" s="14">
        <f>U60/'REV95'!C59</f>
        <v>147.57799846867539</v>
      </c>
      <c r="AU60" s="14">
        <f>W60/'REV95'!C59</f>
        <v>3902.7026798180423</v>
      </c>
      <c r="AV60" s="14">
        <f>X60/'REV95'!$C59</f>
        <v>2.9495338467774626</v>
      </c>
      <c r="AW60" s="14">
        <f>Y60/'REV95'!$C59</f>
        <v>2.0387875512318154</v>
      </c>
      <c r="AX60" s="14">
        <f>Z60/'REV95'!$C59</f>
        <v>137.29714903391431</v>
      </c>
      <c r="AY60" s="14">
        <f>AA60/'REV95'!$C59</f>
        <v>0</v>
      </c>
      <c r="AZ60" s="14">
        <f>AB60/'REV95'!$C59</f>
        <v>4044.9881502499657</v>
      </c>
      <c r="BA60" s="14">
        <f>AC60/'REV95'!$C59</f>
        <v>1317.7706796378868</v>
      </c>
      <c r="BB60" s="14">
        <f>AE60/'REV95'!C59</f>
        <v>5362.7588298878527</v>
      </c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</row>
    <row r="61" spans="1:235" x14ac:dyDescent="0.25">
      <c r="A61" s="24">
        <v>0</v>
      </c>
      <c r="B61" s="26" t="s">
        <v>512</v>
      </c>
      <c r="C61" s="11">
        <v>59</v>
      </c>
      <c r="D61" s="12" t="s">
        <v>480</v>
      </c>
      <c r="E61" s="12" t="s">
        <v>135</v>
      </c>
      <c r="F61" s="12" t="s">
        <v>136</v>
      </c>
      <c r="G61" s="27">
        <v>111221</v>
      </c>
      <c r="H61" s="27">
        <v>30258882</v>
      </c>
      <c r="I61" s="27">
        <v>3961393</v>
      </c>
      <c r="J61" s="27">
        <v>34220275</v>
      </c>
      <c r="K61" s="27">
        <v>8338138</v>
      </c>
      <c r="L61" s="27">
        <v>42558413</v>
      </c>
      <c r="M61" s="27">
        <v>42669634</v>
      </c>
      <c r="N61" s="27">
        <v>673976</v>
      </c>
      <c r="O61" s="27">
        <v>24744647</v>
      </c>
      <c r="P61" s="27">
        <v>79570</v>
      </c>
      <c r="Q61" s="27">
        <v>486981</v>
      </c>
      <c r="R61" s="27">
        <v>2058477</v>
      </c>
      <c r="S61" s="27">
        <v>2231151</v>
      </c>
      <c r="T61" s="27">
        <v>1543168</v>
      </c>
      <c r="U61" s="27">
        <v>2201248</v>
      </c>
      <c r="V61" s="46">
        <v>34019218</v>
      </c>
      <c r="W61" s="27">
        <f t="shared" si="2"/>
        <v>34019218</v>
      </c>
      <c r="X61" s="27">
        <v>0</v>
      </c>
      <c r="Y61" s="27">
        <v>0</v>
      </c>
      <c r="Z61" s="27">
        <v>1697547</v>
      </c>
      <c r="AA61" s="27">
        <v>1131</v>
      </c>
      <c r="AB61" s="27">
        <v>35717896</v>
      </c>
      <c r="AC61" s="27">
        <v>8104672</v>
      </c>
      <c r="AD61">
        <v>43822568</v>
      </c>
      <c r="AE61" s="27">
        <f t="shared" si="3"/>
        <v>43822568</v>
      </c>
      <c r="AF61" s="10">
        <f>G61/'REV95'!$C60</f>
        <v>15.227826610805334</v>
      </c>
      <c r="AG61" s="10">
        <f>H61/'REV95'!$C60</f>
        <v>4142.8957528957526</v>
      </c>
      <c r="AH61" s="10">
        <f>I61/'REV95'!$C60</f>
        <v>542.37424354445625</v>
      </c>
      <c r="AI61" s="10">
        <f>J61/'REV95'!$C60</f>
        <v>4685.2699964402091</v>
      </c>
      <c r="AJ61" s="10">
        <f>K61/'REV95'!$C60</f>
        <v>1141.6164188504613</v>
      </c>
      <c r="AK61" s="10">
        <f>L61/'REV95'!$C60</f>
        <v>5826.8864152906708</v>
      </c>
      <c r="AL61" s="10">
        <f>M61/'REV95'!$C60</f>
        <v>5842.1142419014759</v>
      </c>
      <c r="AM61" s="14">
        <f>N61/'REV95'!C60</f>
        <v>92.277444617870145</v>
      </c>
      <c r="AN61" s="14">
        <f>O61/'REV95'!C60</f>
        <v>3387.9140995098442</v>
      </c>
      <c r="AO61" s="14">
        <f>P61/'REV95'!C60</f>
        <v>10.894328979435363</v>
      </c>
      <c r="AP61" s="14">
        <f>Q61/'REV95'!C60</f>
        <v>66.675018483529115</v>
      </c>
      <c r="AQ61" s="14">
        <f>R61/'REV95'!C60</f>
        <v>281.83644130452643</v>
      </c>
      <c r="AR61" s="14">
        <f>S61/'REV95'!C60</f>
        <v>305.4781072866179</v>
      </c>
      <c r="AS61" s="14">
        <f>T61/'REV95'!C60</f>
        <v>211.28289383608532</v>
      </c>
      <c r="AT61" s="14">
        <f>U61/'REV95'!C60</f>
        <v>301.38393712861796</v>
      </c>
      <c r="AU61" s="14">
        <f>W61/'REV95'!C60</f>
        <v>4657.742271146526</v>
      </c>
      <c r="AV61" s="14">
        <f>X61/'REV95'!$C60</f>
        <v>0</v>
      </c>
      <c r="AW61" s="14">
        <f>Y61/'REV95'!$C60</f>
        <v>0</v>
      </c>
      <c r="AX61" s="14">
        <f>Z61/'REV95'!$C60</f>
        <v>232.41969933459293</v>
      </c>
      <c r="AY61" s="14">
        <f>AA61/'REV95'!$C60</f>
        <v>0.1548508995317506</v>
      </c>
      <c r="AZ61" s="14">
        <f>AB61/'REV95'!$C60</f>
        <v>4890.3168213806512</v>
      </c>
      <c r="BA61" s="14">
        <f>AC61/'REV95'!$C60</f>
        <v>1109.6514143322654</v>
      </c>
      <c r="BB61" s="14">
        <f>AE61/'REV95'!C60</f>
        <v>5999.9682357129168</v>
      </c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</row>
    <row r="62" spans="1:235" x14ac:dyDescent="0.25">
      <c r="A62" s="24">
        <v>1</v>
      </c>
      <c r="B62" s="26" t="s">
        <v>472</v>
      </c>
      <c r="C62" s="11">
        <v>60</v>
      </c>
      <c r="D62" s="12" t="s">
        <v>469</v>
      </c>
      <c r="E62" s="12" t="s">
        <v>137</v>
      </c>
      <c r="F62" s="12" t="s">
        <v>513</v>
      </c>
      <c r="G62" s="27">
        <v>479589.07</v>
      </c>
      <c r="H62" s="27">
        <v>8835453.3800000008</v>
      </c>
      <c r="I62" s="27">
        <v>281729.33</v>
      </c>
      <c r="J62" s="27">
        <v>9117182.7100000009</v>
      </c>
      <c r="K62" s="27">
        <v>906351.35</v>
      </c>
      <c r="L62" s="27">
        <v>10023534.060000001</v>
      </c>
      <c r="M62" s="27">
        <v>10503123.130000001</v>
      </c>
      <c r="N62" s="27">
        <v>355707.28</v>
      </c>
      <c r="O62" s="27">
        <v>6940874.2199999997</v>
      </c>
      <c r="P62" s="27">
        <v>55372.84</v>
      </c>
      <c r="Q62" s="27">
        <v>40768.15</v>
      </c>
      <c r="R62" s="27">
        <v>21337.95</v>
      </c>
      <c r="S62" s="27">
        <v>622444.13</v>
      </c>
      <c r="T62" s="27">
        <v>362124.53</v>
      </c>
      <c r="U62" s="27">
        <v>274170.63</v>
      </c>
      <c r="V62" s="46">
        <v>8672799.7300000004</v>
      </c>
      <c r="W62" s="27">
        <f t="shared" si="2"/>
        <v>8672799.7300000004</v>
      </c>
      <c r="X62" s="27">
        <v>2269.4</v>
      </c>
      <c r="Y62" s="27">
        <v>0</v>
      </c>
      <c r="Z62" s="27">
        <v>160234.19</v>
      </c>
      <c r="AA62" s="27">
        <v>0</v>
      </c>
      <c r="AB62" s="27">
        <v>8835303.3200000003</v>
      </c>
      <c r="AC62" s="27">
        <v>899442.25</v>
      </c>
      <c r="AD62">
        <v>9734745.5700000003</v>
      </c>
      <c r="AE62" s="27">
        <f t="shared" si="3"/>
        <v>9734745.5700000003</v>
      </c>
      <c r="AF62" s="10">
        <f>G62/'REV95'!$C61</f>
        <v>218.2628999226323</v>
      </c>
      <c r="AG62" s="10">
        <f>H62/'REV95'!$C61</f>
        <v>4021.0500978473583</v>
      </c>
      <c r="AH62" s="10">
        <f>I62/'REV95'!$C61</f>
        <v>128.21614253857007</v>
      </c>
      <c r="AI62" s="10">
        <f>J62/'REV95'!$C61</f>
        <v>4149.2662403859285</v>
      </c>
      <c r="AJ62" s="10">
        <f>K62/'REV95'!$C61</f>
        <v>412.4841168707049</v>
      </c>
      <c r="AK62" s="10">
        <f>L62/'REV95'!$C61</f>
        <v>4561.7503572566329</v>
      </c>
      <c r="AL62" s="10">
        <f>M62/'REV95'!$C61</f>
        <v>4780.0132571792656</v>
      </c>
      <c r="AM62" s="14">
        <f>N62/'REV95'!C61</f>
        <v>161.88380284895098</v>
      </c>
      <c r="AN62" s="14">
        <f>O62/'REV95'!C61</f>
        <v>3158.819560369544</v>
      </c>
      <c r="AO62" s="14">
        <f>P62/'REV95'!C61</f>
        <v>25.200400491512308</v>
      </c>
      <c r="AP62" s="14">
        <f>Q62/'REV95'!C61</f>
        <v>18.553747781368042</v>
      </c>
      <c r="AQ62" s="14">
        <f>R62/'REV95'!C61</f>
        <v>9.7109862103490645</v>
      </c>
      <c r="AR62" s="14">
        <f>S62/'REV95'!C61</f>
        <v>283.27680790060526</v>
      </c>
      <c r="AS62" s="14">
        <f>T62/'REV95'!C61</f>
        <v>164.80431893687708</v>
      </c>
      <c r="AT62" s="14">
        <f>U62/'REV95'!C61</f>
        <v>124.77614799981795</v>
      </c>
      <c r="AU62" s="14">
        <f>W62/'REV95'!C61</f>
        <v>3947.0257725390252</v>
      </c>
      <c r="AV62" s="14">
        <f>X62/'REV95'!$C61</f>
        <v>1.0328129977699905</v>
      </c>
      <c r="AW62" s="14">
        <f>Y62/'REV95'!$C61</f>
        <v>0</v>
      </c>
      <c r="AX62" s="14">
        <f>Z62/'REV95'!$C61</f>
        <v>72.923219405634185</v>
      </c>
      <c r="AY62" s="14">
        <f>AA62/'REV95'!$C61</f>
        <v>0</v>
      </c>
      <c r="AZ62" s="14">
        <f>AB62/'REV95'!$C61</f>
        <v>4020.9818049424293</v>
      </c>
      <c r="BA62" s="14">
        <f>AC62/'REV95'!$C61</f>
        <v>409.3397578846766</v>
      </c>
      <c r="BB62" s="14">
        <f>AE62/'REV95'!C61</f>
        <v>4430.3215628271055</v>
      </c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</row>
    <row r="63" spans="1:235" x14ac:dyDescent="0.25">
      <c r="A63" s="24">
        <v>1</v>
      </c>
      <c r="B63" s="26" t="s">
        <v>514</v>
      </c>
      <c r="C63" s="11">
        <v>61</v>
      </c>
      <c r="D63" s="12" t="s">
        <v>458</v>
      </c>
      <c r="E63" s="12" t="s">
        <v>139</v>
      </c>
      <c r="F63" s="12" t="s">
        <v>515</v>
      </c>
      <c r="G63" s="27">
        <v>564284.01</v>
      </c>
      <c r="H63" s="27">
        <v>3904020.73</v>
      </c>
      <c r="I63" s="27">
        <v>605045.67000000004</v>
      </c>
      <c r="J63" s="27">
        <v>4509066.4000000004</v>
      </c>
      <c r="K63" s="27">
        <v>958926.52</v>
      </c>
      <c r="L63" s="27">
        <v>5467992.9199999999</v>
      </c>
      <c r="M63" s="27">
        <v>6032276.9299999997</v>
      </c>
      <c r="N63" s="27">
        <v>164691.28</v>
      </c>
      <c r="O63" s="27">
        <v>3246436.61</v>
      </c>
      <c r="P63" s="27">
        <v>49421.36</v>
      </c>
      <c r="Q63" s="27">
        <v>77264.55</v>
      </c>
      <c r="R63" s="27">
        <v>80318.850000000006</v>
      </c>
      <c r="S63" s="27">
        <v>308353.02</v>
      </c>
      <c r="T63" s="27">
        <v>128456.53</v>
      </c>
      <c r="U63" s="27">
        <v>219516.95</v>
      </c>
      <c r="V63" s="46">
        <v>4274459.1500000004</v>
      </c>
      <c r="W63" s="27">
        <f t="shared" si="2"/>
        <v>4274459.1500000004</v>
      </c>
      <c r="X63" s="27">
        <v>84805.31</v>
      </c>
      <c r="Y63" s="27">
        <v>20172.57</v>
      </c>
      <c r="Z63" s="27">
        <v>134885.95000000001</v>
      </c>
      <c r="AA63" s="27">
        <v>4266.25</v>
      </c>
      <c r="AB63" s="27">
        <v>4518589.2300000004</v>
      </c>
      <c r="AC63" s="27">
        <v>979253.12</v>
      </c>
      <c r="AD63">
        <v>5497842.3499999996</v>
      </c>
      <c r="AE63" s="27">
        <f t="shared" si="3"/>
        <v>5497842.3499999996</v>
      </c>
      <c r="AF63" s="10">
        <f>G63/'REV95'!$C62</f>
        <v>694.16165580022141</v>
      </c>
      <c r="AG63" s="10">
        <f>H63/'REV95'!$C62</f>
        <v>4802.5842416041332</v>
      </c>
      <c r="AH63" s="10">
        <f>I63/'REV95'!$C62</f>
        <v>744.3051666871695</v>
      </c>
      <c r="AI63" s="10">
        <f>J63/'REV95'!$C62</f>
        <v>5546.889408291303</v>
      </c>
      <c r="AJ63" s="10">
        <f>K63/'REV95'!$C62</f>
        <v>1179.636511255997</v>
      </c>
      <c r="AK63" s="10">
        <f>L63/'REV95'!$C62</f>
        <v>6726.5259195473</v>
      </c>
      <c r="AL63" s="10">
        <f>M63/'REV95'!$C62</f>
        <v>7420.6875753475215</v>
      </c>
      <c r="AM63" s="14">
        <f>N63/'REV95'!C62</f>
        <v>202.59721983023744</v>
      </c>
      <c r="AN63" s="14">
        <f>O63/'REV95'!C62</f>
        <v>3993.6481855086727</v>
      </c>
      <c r="AO63" s="14">
        <f>P63/'REV95'!C62</f>
        <v>60.796358715709189</v>
      </c>
      <c r="AP63" s="14">
        <f>Q63/'REV95'!C62</f>
        <v>95.04803788903925</v>
      </c>
      <c r="AQ63" s="14">
        <f>R63/'REV95'!C62</f>
        <v>98.805326608438932</v>
      </c>
      <c r="AR63" s="14">
        <f>S63/'REV95'!C62</f>
        <v>379.32466478041584</v>
      </c>
      <c r="AS63" s="14">
        <f>T63/'REV95'!C62</f>
        <v>158.02254889900357</v>
      </c>
      <c r="AT63" s="14">
        <f>U63/'REV95'!C62</f>
        <v>270.04176405461931</v>
      </c>
      <c r="AU63" s="14">
        <f>W63/'REV95'!C62</f>
        <v>5258.2841062861371</v>
      </c>
      <c r="AV63" s="14">
        <f>X63/'REV95'!$C62</f>
        <v>104.32440644605732</v>
      </c>
      <c r="AW63" s="14">
        <f>Y63/'REV95'!$C62</f>
        <v>24.815561569688768</v>
      </c>
      <c r="AX63" s="14">
        <f>Z63/'REV95'!$C62</f>
        <v>165.9317874277279</v>
      </c>
      <c r="AY63" s="14">
        <f>AA63/'REV95'!$C62</f>
        <v>5.2481855086726537</v>
      </c>
      <c r="AZ63" s="14">
        <f>AB63/'REV95'!$C62</f>
        <v>5558.6040472382838</v>
      </c>
      <c r="BA63" s="14">
        <f>AC63/'REV95'!$C62</f>
        <v>1204.6415549268054</v>
      </c>
      <c r="BB63" s="14">
        <f>AE63/'REV95'!C62</f>
        <v>6763.2456021650878</v>
      </c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</row>
    <row r="64" spans="1:235" x14ac:dyDescent="0.25">
      <c r="A64" s="24">
        <v>0</v>
      </c>
      <c r="B64" s="26" t="s">
        <v>514</v>
      </c>
      <c r="C64" s="11">
        <v>62</v>
      </c>
      <c r="D64" s="12" t="s">
        <v>458</v>
      </c>
      <c r="E64" s="12" t="s">
        <v>141</v>
      </c>
      <c r="F64" s="12" t="s">
        <v>142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46">
        <v>22287344.93</v>
      </c>
      <c r="W64" s="27">
        <f t="shared" si="2"/>
        <v>22287344.93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>
        <v>27080374.440000009</v>
      </c>
      <c r="AE64" s="27">
        <f t="shared" si="3"/>
        <v>27080374.440000009</v>
      </c>
      <c r="AF64" s="10">
        <f>G64/'REV95'!$C63</f>
        <v>0</v>
      </c>
      <c r="AG64" s="10">
        <f>H64/'REV95'!$C63</f>
        <v>0</v>
      </c>
      <c r="AH64" s="10">
        <f>I64/'REV95'!$C63</f>
        <v>0</v>
      </c>
      <c r="AI64" s="10">
        <f>J64/'REV95'!$C63</f>
        <v>0</v>
      </c>
      <c r="AJ64" s="10">
        <f>K64/'REV95'!$C63</f>
        <v>0</v>
      </c>
      <c r="AK64" s="10">
        <f>L64/'REV95'!$C63</f>
        <v>0</v>
      </c>
      <c r="AL64" s="10">
        <f>M64/'REV95'!$C63</f>
        <v>0</v>
      </c>
      <c r="AM64" s="14">
        <f>N64/'REV95'!C63</f>
        <v>0</v>
      </c>
      <c r="AN64" s="14">
        <f>O64/'REV95'!C63</f>
        <v>0</v>
      </c>
      <c r="AO64" s="14">
        <f>P64/'REV95'!C63</f>
        <v>0</v>
      </c>
      <c r="AP64" s="14">
        <f>Q64/'REV95'!C63</f>
        <v>0</v>
      </c>
      <c r="AQ64" s="14">
        <f>R64/'REV95'!C63</f>
        <v>0</v>
      </c>
      <c r="AR64" s="14">
        <f>S64/'REV95'!C63</f>
        <v>0</v>
      </c>
      <c r="AS64" s="14">
        <f>T64/'REV95'!C63</f>
        <v>0</v>
      </c>
      <c r="AT64" s="14">
        <f>U64/'REV95'!C63</f>
        <v>0</v>
      </c>
      <c r="AU64" s="14">
        <f>W64/'REV95'!C63</f>
        <v>4070.376208565428</v>
      </c>
      <c r="AV64" s="14">
        <f>X64/'REV95'!$C63</f>
        <v>0</v>
      </c>
      <c r="AW64" s="14">
        <f>Y64/'REV95'!$C63</f>
        <v>0</v>
      </c>
      <c r="AX64" s="14">
        <f>Z64/'REV95'!$C63</f>
        <v>0</v>
      </c>
      <c r="AY64" s="14">
        <f>AA64/'REV95'!$C63</f>
        <v>0</v>
      </c>
      <c r="AZ64" s="14">
        <f>AB64/'REV95'!$C63</f>
        <v>0</v>
      </c>
      <c r="BA64" s="14">
        <f>AC64/'REV95'!$C63</f>
        <v>0</v>
      </c>
      <c r="BB64" s="14">
        <f>AE64/'REV95'!C63</f>
        <v>4945.7354469911443</v>
      </c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</row>
    <row r="65" spans="1:235" x14ac:dyDescent="0.25">
      <c r="A65" s="24">
        <v>0</v>
      </c>
      <c r="B65" s="26" t="s">
        <v>516</v>
      </c>
      <c r="C65" s="11">
        <v>63</v>
      </c>
      <c r="D65" s="12" t="s">
        <v>464</v>
      </c>
      <c r="E65" s="12" t="s">
        <v>143</v>
      </c>
      <c r="F65" s="12" t="s">
        <v>144</v>
      </c>
      <c r="G65" s="27">
        <v>65387.45</v>
      </c>
      <c r="H65" s="27">
        <v>3706404.66</v>
      </c>
      <c r="I65" s="27">
        <v>35600.879999999997</v>
      </c>
      <c r="J65" s="27">
        <v>3742005.54</v>
      </c>
      <c r="K65" s="27">
        <v>1009472.67</v>
      </c>
      <c r="L65" s="27">
        <v>4751478.21</v>
      </c>
      <c r="M65" s="27">
        <v>4816865.66</v>
      </c>
      <c r="N65" s="27">
        <v>153519.43</v>
      </c>
      <c r="O65" s="27">
        <v>2716720.32</v>
      </c>
      <c r="P65" s="27">
        <v>18041.77</v>
      </c>
      <c r="Q65" s="27">
        <v>113701.12</v>
      </c>
      <c r="R65" s="27">
        <v>197377.91</v>
      </c>
      <c r="S65" s="27">
        <v>304866.5</v>
      </c>
      <c r="T65" s="27">
        <v>156098.92000000001</v>
      </c>
      <c r="U65" s="27">
        <v>143308.5</v>
      </c>
      <c r="V65" s="46">
        <v>3803634.47</v>
      </c>
      <c r="W65" s="27">
        <f t="shared" si="2"/>
        <v>3803634.47</v>
      </c>
      <c r="X65" s="27">
        <v>4530</v>
      </c>
      <c r="Y65" s="27">
        <v>8394.93</v>
      </c>
      <c r="Z65" s="27">
        <v>143961.71</v>
      </c>
      <c r="AA65" s="27">
        <v>8500</v>
      </c>
      <c r="AB65" s="27">
        <v>3969021.11</v>
      </c>
      <c r="AC65" s="27">
        <v>755115.54</v>
      </c>
      <c r="AD65">
        <v>4724136.6500000004</v>
      </c>
      <c r="AE65" s="27">
        <f t="shared" si="3"/>
        <v>4724136.6500000004</v>
      </c>
      <c r="AF65" s="10">
        <f>G65/'REV95'!$C64</f>
        <v>80.141500183846063</v>
      </c>
      <c r="AG65" s="10">
        <f>H65/'REV95'!$C64</f>
        <v>4542.7192793234472</v>
      </c>
      <c r="AH65" s="10">
        <f>I65/'REV95'!$C64</f>
        <v>43.633876700576046</v>
      </c>
      <c r="AI65" s="10">
        <f>J65/'REV95'!$C64</f>
        <v>4586.3531560240226</v>
      </c>
      <c r="AJ65" s="10">
        <f>K65/'REV95'!$C64</f>
        <v>1237.250484127957</v>
      </c>
      <c r="AK65" s="10">
        <f>L65/'REV95'!$C64</f>
        <v>5823.6036401519796</v>
      </c>
      <c r="AL65" s="10">
        <f>M65/'REV95'!$C64</f>
        <v>5903.7451403358255</v>
      </c>
      <c r="AM65" s="14">
        <f>N65/'REV95'!C64</f>
        <v>188.15961514891529</v>
      </c>
      <c r="AN65" s="14">
        <f>O65/'REV95'!C64</f>
        <v>3329.7221718347837</v>
      </c>
      <c r="AO65" s="14">
        <f>P65/'REV95'!C64</f>
        <v>22.112722147321978</v>
      </c>
      <c r="AP65" s="14">
        <f>Q65/'REV95'!C64</f>
        <v>139.35668586836621</v>
      </c>
      <c r="AQ65" s="14">
        <f>R65/'REV95'!C64</f>
        <v>241.91433999264618</v>
      </c>
      <c r="AR65" s="14">
        <f>S65/'REV95'!C64</f>
        <v>373.65669812477023</v>
      </c>
      <c r="AS65" s="14">
        <f>T65/'REV95'!C64</f>
        <v>191.32114229685013</v>
      </c>
      <c r="AT65" s="14">
        <f>U65/'REV95'!C64</f>
        <v>175.64468684887854</v>
      </c>
      <c r="AU65" s="14">
        <f>W65/'REV95'!C64</f>
        <v>4661.8880622625329</v>
      </c>
      <c r="AV65" s="14">
        <f>X65/'REV95'!$C64</f>
        <v>5.5521509988969235</v>
      </c>
      <c r="AW65" s="14">
        <f>Y65/'REV95'!$C64</f>
        <v>10.289165338889571</v>
      </c>
      <c r="AX65" s="14">
        <f>Z65/'REV95'!$C64</f>
        <v>176.44528741267311</v>
      </c>
      <c r="AY65" s="14">
        <f>AA65/'REV95'!$C64</f>
        <v>10.417943375413653</v>
      </c>
      <c r="AZ65" s="14">
        <f>AB65/'REV95'!$C64</f>
        <v>4864.5926093884054</v>
      </c>
      <c r="BA65" s="14">
        <f>AC65/'REV95'!$C64</f>
        <v>925.50011030763585</v>
      </c>
      <c r="BB65" s="14">
        <f>AE65/'REV95'!C64</f>
        <v>5790.092719696042</v>
      </c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</row>
    <row r="66" spans="1:235" x14ac:dyDescent="0.25">
      <c r="A66" s="24">
        <v>1</v>
      </c>
      <c r="B66" s="26" t="s">
        <v>516</v>
      </c>
      <c r="C66" s="11">
        <v>64</v>
      </c>
      <c r="D66" s="12" t="s">
        <v>464</v>
      </c>
      <c r="E66" s="12" t="s">
        <v>145</v>
      </c>
      <c r="F66" s="12" t="s">
        <v>517</v>
      </c>
      <c r="G66" s="27">
        <v>306718.65999999997</v>
      </c>
      <c r="H66" s="27">
        <v>2424739.3199999998</v>
      </c>
      <c r="I66" s="27">
        <v>109029.58</v>
      </c>
      <c r="J66" s="27">
        <v>2533768.9</v>
      </c>
      <c r="K66" s="27">
        <v>746639.38</v>
      </c>
      <c r="L66" s="27">
        <v>3280408.28</v>
      </c>
      <c r="M66" s="27">
        <v>3587126.94</v>
      </c>
      <c r="N66" s="27">
        <v>158301.41</v>
      </c>
      <c r="O66" s="27">
        <v>1902932.5</v>
      </c>
      <c r="P66" s="27">
        <v>23244.89</v>
      </c>
      <c r="Q66" s="27">
        <v>1661.25</v>
      </c>
      <c r="R66" s="27">
        <v>31624.73</v>
      </c>
      <c r="S66" s="27">
        <v>201496.85</v>
      </c>
      <c r="T66" s="27">
        <v>43469.34</v>
      </c>
      <c r="U66" s="27">
        <v>112983.84</v>
      </c>
      <c r="V66" s="46">
        <v>2475714.81</v>
      </c>
      <c r="W66" s="27">
        <f t="shared" si="2"/>
        <v>2475714.81</v>
      </c>
      <c r="X66" s="27">
        <v>70703.08</v>
      </c>
      <c r="Y66" s="27">
        <v>3340.25</v>
      </c>
      <c r="Z66" s="27">
        <v>35342.019999999997</v>
      </c>
      <c r="AA66" s="27">
        <v>0</v>
      </c>
      <c r="AB66" s="27">
        <v>2585100.16</v>
      </c>
      <c r="AC66" s="27">
        <v>693829.53</v>
      </c>
      <c r="AD66">
        <v>3278929.69</v>
      </c>
      <c r="AE66" s="27">
        <f t="shared" si="3"/>
        <v>3278929.69</v>
      </c>
      <c r="AF66" s="10">
        <f>G66/'REV95'!$C65</f>
        <v>546.15146011396007</v>
      </c>
      <c r="AG66" s="10">
        <f>H66/'REV95'!$C65</f>
        <v>4317.5557692307684</v>
      </c>
      <c r="AH66" s="10">
        <f>I66/'REV95'!$C65</f>
        <v>194.14099002849002</v>
      </c>
      <c r="AI66" s="10">
        <f>J66/'REV95'!$C65</f>
        <v>4511.6967592592591</v>
      </c>
      <c r="AJ66" s="10">
        <f>K66/'REV95'!$C65</f>
        <v>1329.4860754985755</v>
      </c>
      <c r="AK66" s="10">
        <f>L66/'REV95'!$C65</f>
        <v>5841.1828347578339</v>
      </c>
      <c r="AL66" s="10">
        <f>M66/'REV95'!$C65</f>
        <v>6387.3342948717946</v>
      </c>
      <c r="AM66" s="14">
        <f>N66/'REV95'!C65</f>
        <v>281.87573005698005</v>
      </c>
      <c r="AN66" s="14">
        <f>O66/'REV95'!C65</f>
        <v>3388.4125712250711</v>
      </c>
      <c r="AO66" s="14">
        <f>P66/'REV95'!C65</f>
        <v>41.390473646723642</v>
      </c>
      <c r="AP66" s="14">
        <f>Q66/'REV95'!C65</f>
        <v>2.9580662393162394</v>
      </c>
      <c r="AQ66" s="14">
        <f>R66/'REV95'!C65</f>
        <v>56.311841168091163</v>
      </c>
      <c r="AR66" s="14">
        <f>S66/'REV95'!C65</f>
        <v>358.7906873219373</v>
      </c>
      <c r="AS66" s="14">
        <f>T66/'REV95'!C65</f>
        <v>77.402670940170935</v>
      </c>
      <c r="AT66" s="14">
        <f>U66/'REV95'!C65</f>
        <v>201.18205128205128</v>
      </c>
      <c r="AU66" s="14">
        <f>W66/'REV95'!C65</f>
        <v>4408.3240918803422</v>
      </c>
      <c r="AV66" s="14">
        <f>X66/'REV95'!$C65</f>
        <v>125.89579772079772</v>
      </c>
      <c r="AW66" s="14">
        <f>Y66/'REV95'!$C65</f>
        <v>5.9477386039886033</v>
      </c>
      <c r="AX66" s="14">
        <f>Z66/'REV95'!$C65</f>
        <v>62.930947293447282</v>
      </c>
      <c r="AY66" s="14">
        <f>AA66/'REV95'!$C65</f>
        <v>0</v>
      </c>
      <c r="AZ66" s="14">
        <f>AB66/'REV95'!$C65</f>
        <v>4603.0985754985759</v>
      </c>
      <c r="BA66" s="14">
        <f>AC66/'REV95'!$C65</f>
        <v>1235.4514423076923</v>
      </c>
      <c r="BB66" s="14">
        <f>AE66/'REV95'!C65</f>
        <v>5838.5500178062675</v>
      </c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</row>
    <row r="67" spans="1:235" x14ac:dyDescent="0.25">
      <c r="A67" s="24">
        <v>0</v>
      </c>
      <c r="B67" s="26" t="s">
        <v>518</v>
      </c>
      <c r="C67" s="11">
        <v>65</v>
      </c>
      <c r="D67" s="12" t="s">
        <v>469</v>
      </c>
      <c r="E67" s="12" t="s">
        <v>147</v>
      </c>
      <c r="F67" s="12" t="s">
        <v>148</v>
      </c>
      <c r="G67" s="27">
        <v>384411.27</v>
      </c>
      <c r="H67" s="27">
        <v>4289940.5999999996</v>
      </c>
      <c r="I67" s="27">
        <v>63881.51</v>
      </c>
      <c r="J67" s="27">
        <v>4353822.1100000003</v>
      </c>
      <c r="K67" s="27">
        <v>1091149.77</v>
      </c>
      <c r="L67" s="27">
        <v>5444971.8799999999</v>
      </c>
      <c r="M67" s="27">
        <v>5829383.1500000004</v>
      </c>
      <c r="N67" s="27">
        <v>220251.33</v>
      </c>
      <c r="O67" s="27">
        <v>2729030.03</v>
      </c>
      <c r="P67" s="27">
        <v>42643.64</v>
      </c>
      <c r="Q67" s="27">
        <v>24203.13</v>
      </c>
      <c r="R67" s="27">
        <v>397512.66</v>
      </c>
      <c r="S67" s="27">
        <v>257034.79</v>
      </c>
      <c r="T67" s="27">
        <v>160973.97</v>
      </c>
      <c r="U67" s="27">
        <v>169620.28</v>
      </c>
      <c r="V67" s="46">
        <v>4001269.83</v>
      </c>
      <c r="W67" s="27">
        <f t="shared" ref="W67:W98" si="4">V67</f>
        <v>4001269.83</v>
      </c>
      <c r="X67" s="27">
        <v>0</v>
      </c>
      <c r="Y67" s="27">
        <v>3900</v>
      </c>
      <c r="Z67" s="27">
        <v>152451.63</v>
      </c>
      <c r="AA67" s="27">
        <v>119970.47</v>
      </c>
      <c r="AB67" s="27">
        <v>4277591.93</v>
      </c>
      <c r="AC67" s="27">
        <v>1396006.31</v>
      </c>
      <c r="AD67">
        <v>5673598.2400000002</v>
      </c>
      <c r="AE67" s="27">
        <f t="shared" ref="AE67:AE98" si="5">AD67</f>
        <v>5673598.2400000002</v>
      </c>
      <c r="AF67" s="10">
        <f>G67/'REV95'!$C66</f>
        <v>369.23568341177605</v>
      </c>
      <c r="AG67" s="10">
        <f>H67/'REV95'!$C66</f>
        <v>4120.5845740082605</v>
      </c>
      <c r="AH67" s="10">
        <f>I67/'REV95'!$C66</f>
        <v>61.359629238305644</v>
      </c>
      <c r="AI67" s="10">
        <f>J67/'REV95'!$C66</f>
        <v>4181.9442032465668</v>
      </c>
      <c r="AJ67" s="10">
        <f>K67/'REV95'!$C66</f>
        <v>1048.0739314186919</v>
      </c>
      <c r="AK67" s="10">
        <f>L67/'REV95'!$C66</f>
        <v>5230.018134665258</v>
      </c>
      <c r="AL67" s="10">
        <f>M67/'REV95'!$C66</f>
        <v>5599.2538180770343</v>
      </c>
      <c r="AM67" s="14">
        <f>N67/'REV95'!C66</f>
        <v>211.55636346172318</v>
      </c>
      <c r="AN67" s="14">
        <f>O67/'REV95'!C66</f>
        <v>2621.2948131783692</v>
      </c>
      <c r="AO67" s="14">
        <f>P67/'REV95'!C66</f>
        <v>40.960176736144469</v>
      </c>
      <c r="AP67" s="14">
        <f>Q67/'REV95'!C66</f>
        <v>23.247651522428203</v>
      </c>
      <c r="AQ67" s="14">
        <f>R67/'REV95'!C66</f>
        <v>381.81986360580157</v>
      </c>
      <c r="AR67" s="14">
        <f>S67/'REV95'!C66</f>
        <v>246.88770531168959</v>
      </c>
      <c r="AS67" s="14">
        <f>T67/'REV95'!C66</f>
        <v>154.6191240034579</v>
      </c>
      <c r="AT67" s="14">
        <f>U67/'REV95'!C66</f>
        <v>162.92409951013352</v>
      </c>
      <c r="AU67" s="14">
        <f>W67/'REV95'!C66</f>
        <v>3843.3097973297477</v>
      </c>
      <c r="AV67" s="14">
        <f>X67/'REV95'!$C66</f>
        <v>0</v>
      </c>
      <c r="AW67" s="14">
        <f>Y67/'REV95'!$C66</f>
        <v>3.7460378445874558</v>
      </c>
      <c r="AX67" s="14">
        <f>Z67/'REV95'!$C66</f>
        <v>146.43322447411393</v>
      </c>
      <c r="AY67" s="14">
        <f>AA67/'REV95'!$C66</f>
        <v>115.23433868024206</v>
      </c>
      <c r="AZ67" s="14">
        <f>AB67/'REV95'!$C66</f>
        <v>4108.7233983286906</v>
      </c>
      <c r="BA67" s="14">
        <f>AC67/'REV95'!$C66</f>
        <v>1340.8955047545867</v>
      </c>
      <c r="BB67" s="14">
        <f>AE67/'REV95'!C66</f>
        <v>5449.6189030832784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</row>
    <row r="68" spans="1:235" x14ac:dyDescent="0.25">
      <c r="A68" s="24">
        <v>0</v>
      </c>
      <c r="B68" s="26" t="s">
        <v>519</v>
      </c>
      <c r="C68" s="11">
        <v>66</v>
      </c>
      <c r="D68" s="12" t="s">
        <v>451</v>
      </c>
      <c r="E68" s="12" t="s">
        <v>149</v>
      </c>
      <c r="F68" s="12" t="s">
        <v>150</v>
      </c>
      <c r="G68" s="27">
        <v>848590.64</v>
      </c>
      <c r="H68" s="27">
        <v>8154631.3200000003</v>
      </c>
      <c r="I68" s="27">
        <v>146712.69</v>
      </c>
      <c r="J68" s="27">
        <v>8301344.0099999998</v>
      </c>
      <c r="K68" s="27">
        <v>1571332.95</v>
      </c>
      <c r="L68" s="27">
        <v>9872676.9600000009</v>
      </c>
      <c r="M68" s="27">
        <v>10721267.6</v>
      </c>
      <c r="N68" s="27">
        <v>222370.18</v>
      </c>
      <c r="O68" s="27">
        <v>5343067.07</v>
      </c>
      <c r="P68" s="27">
        <v>73128.73</v>
      </c>
      <c r="Q68" s="27">
        <v>120293.99</v>
      </c>
      <c r="R68" s="27">
        <v>655802.64</v>
      </c>
      <c r="S68" s="27">
        <v>427539.86</v>
      </c>
      <c r="T68" s="27">
        <v>207209.44</v>
      </c>
      <c r="U68" s="27">
        <v>248892.93</v>
      </c>
      <c r="V68" s="46">
        <v>7298304.8399999999</v>
      </c>
      <c r="W68" s="27">
        <f t="shared" si="4"/>
        <v>7298304.8399999999</v>
      </c>
      <c r="X68" s="27">
        <v>3085.88</v>
      </c>
      <c r="Y68" s="27">
        <v>0</v>
      </c>
      <c r="Z68" s="27">
        <v>438607.12</v>
      </c>
      <c r="AA68" s="27">
        <v>436490.08</v>
      </c>
      <c r="AB68" s="27">
        <v>8176487.9199999999</v>
      </c>
      <c r="AC68" s="27">
        <v>1447242.95</v>
      </c>
      <c r="AD68">
        <v>9623730.8699999992</v>
      </c>
      <c r="AE68" s="27">
        <f t="shared" si="5"/>
        <v>9623730.8699999992</v>
      </c>
      <c r="AF68" s="10">
        <f>G68/'REV95'!$C67</f>
        <v>450.63493176145721</v>
      </c>
      <c r="AG68" s="10">
        <f>H68/'REV95'!$C67</f>
        <v>4330.4292496415492</v>
      </c>
      <c r="AH68" s="10">
        <f>I68/'REV95'!$C67</f>
        <v>77.910195953480965</v>
      </c>
      <c r="AI68" s="10">
        <f>J68/'REV95'!$C67</f>
        <v>4408.3394455950292</v>
      </c>
      <c r="AJ68" s="10">
        <f>K68/'REV95'!$C67</f>
        <v>834.43946152620686</v>
      </c>
      <c r="AK68" s="10">
        <f>L68/'REV95'!$C67</f>
        <v>5242.7789071212374</v>
      </c>
      <c r="AL68" s="10">
        <f>M68/'REV95'!$C67</f>
        <v>5693.4138388826932</v>
      </c>
      <c r="AM68" s="14">
        <f>N68/'REV95'!C67</f>
        <v>118.08729223089587</v>
      </c>
      <c r="AN68" s="14">
        <f>O68/'REV95'!C67</f>
        <v>2837.3782964261063</v>
      </c>
      <c r="AO68" s="14">
        <f>P68/'REV95'!C67</f>
        <v>38.834225479262919</v>
      </c>
      <c r="AP68" s="14">
        <f>Q68/'REV95'!C67</f>
        <v>63.880829483298818</v>
      </c>
      <c r="AQ68" s="14">
        <f>R68/'REV95'!C67</f>
        <v>348.25693802772025</v>
      </c>
      <c r="AR68" s="14">
        <f>S68/'REV95'!C67</f>
        <v>227.04044394880782</v>
      </c>
      <c r="AS68" s="14">
        <f>T68/'REV95'!C67</f>
        <v>110.03634432584569</v>
      </c>
      <c r="AT68" s="14">
        <f>U68/'REV95'!C67</f>
        <v>132.17191333439541</v>
      </c>
      <c r="AU68" s="14">
        <f>W68/'REV95'!C67</f>
        <v>3875.6862832563329</v>
      </c>
      <c r="AV68" s="14">
        <f>X68/'REV95'!$C67</f>
        <v>1.6387233816579048</v>
      </c>
      <c r="AW68" s="14">
        <f>Y68/'REV95'!$C67</f>
        <v>0</v>
      </c>
      <c r="AX68" s="14">
        <f>Z68/'REV95'!$C67</f>
        <v>232.9175933301471</v>
      </c>
      <c r="AY68" s="14">
        <f>AA68/'REV95'!$C67</f>
        <v>231.79336200945252</v>
      </c>
      <c r="AZ68" s="14">
        <f>AB68/'REV95'!$C67</f>
        <v>4342.03596197759</v>
      </c>
      <c r="BA68" s="14">
        <f>AC68/'REV95'!$C67</f>
        <v>768.54280176305031</v>
      </c>
      <c r="BB68" s="14">
        <f>AE68/'REV95'!C67</f>
        <v>5110.5787637406402</v>
      </c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</row>
    <row r="69" spans="1:235" x14ac:dyDescent="0.25">
      <c r="A69" s="24">
        <v>1</v>
      </c>
      <c r="B69" s="26" t="s">
        <v>21</v>
      </c>
      <c r="C69" s="11">
        <v>67</v>
      </c>
      <c r="D69" s="12" t="s">
        <v>453</v>
      </c>
      <c r="E69" s="12" t="s">
        <v>151</v>
      </c>
      <c r="F69" s="12" t="s">
        <v>152</v>
      </c>
      <c r="G69" s="27">
        <v>324265.09000000003</v>
      </c>
      <c r="H69" s="27">
        <v>7717087.0099999998</v>
      </c>
      <c r="I69" s="27">
        <v>231734.03</v>
      </c>
      <c r="J69" s="27">
        <v>7948821.04</v>
      </c>
      <c r="K69" s="27">
        <v>1598320.89</v>
      </c>
      <c r="L69" s="27">
        <v>9547141.9299999997</v>
      </c>
      <c r="M69" s="27">
        <v>9871407.0199999996</v>
      </c>
      <c r="N69" s="27">
        <v>213242.2</v>
      </c>
      <c r="O69" s="27">
        <v>6402084.7300000004</v>
      </c>
      <c r="P69" s="27">
        <v>74028.22</v>
      </c>
      <c r="Q69" s="27">
        <v>12575.18</v>
      </c>
      <c r="R69" s="27">
        <v>162818</v>
      </c>
      <c r="S69" s="27">
        <v>505873.29</v>
      </c>
      <c r="T69" s="27">
        <v>162248.06</v>
      </c>
      <c r="U69" s="27">
        <v>307953.05</v>
      </c>
      <c r="V69" s="46">
        <v>7840822.7300000004</v>
      </c>
      <c r="W69" s="27">
        <f t="shared" si="4"/>
        <v>7840822.7300000004</v>
      </c>
      <c r="X69" s="27">
        <v>4935.8900000000003</v>
      </c>
      <c r="Y69" s="27">
        <v>0</v>
      </c>
      <c r="Z69" s="27">
        <v>135993.64000000001</v>
      </c>
      <c r="AA69" s="27">
        <v>0</v>
      </c>
      <c r="AB69" s="27">
        <v>7981752.2599999998</v>
      </c>
      <c r="AC69" s="27">
        <v>1640086.45</v>
      </c>
      <c r="AD69">
        <v>9621838.7100000009</v>
      </c>
      <c r="AE69" s="27">
        <f t="shared" si="5"/>
        <v>9621838.7100000009</v>
      </c>
      <c r="AF69" s="10">
        <f>G69/'REV95'!$C68</f>
        <v>158.96126770920145</v>
      </c>
      <c r="AG69" s="10">
        <f>H69/'REV95'!$C68</f>
        <v>3783.0712338840135</v>
      </c>
      <c r="AH69" s="10">
        <f>I69/'REV95'!$C68</f>
        <v>113.60068140595126</v>
      </c>
      <c r="AI69" s="10">
        <f>J69/'REV95'!$C68</f>
        <v>3896.671915289965</v>
      </c>
      <c r="AJ69" s="10">
        <f>K69/'REV95'!$C68</f>
        <v>783.52904063924689</v>
      </c>
      <c r="AK69" s="10">
        <f>L69/'REV95'!$C68</f>
        <v>4680.2009559292119</v>
      </c>
      <c r="AL69" s="10">
        <f>M69/'REV95'!$C68</f>
        <v>4839.1622236384128</v>
      </c>
      <c r="AM69" s="14">
        <f>N69/'REV95'!C68</f>
        <v>104.53561449090641</v>
      </c>
      <c r="AN69" s="14">
        <f>O69/'REV95'!C68</f>
        <v>3138.4306730722096</v>
      </c>
      <c r="AO69" s="14">
        <f>P69/'REV95'!C68</f>
        <v>36.2901220648071</v>
      </c>
      <c r="AP69" s="14">
        <f>Q69/'REV95'!C68</f>
        <v>6.1646061081425563</v>
      </c>
      <c r="AQ69" s="14">
        <f>R69/'REV95'!C68</f>
        <v>79.816657679298004</v>
      </c>
      <c r="AR69" s="14">
        <f>S69/'REV95'!C68</f>
        <v>247.98925927741553</v>
      </c>
      <c r="AS69" s="14">
        <f>T69/'REV95'!C68</f>
        <v>79.537261630472074</v>
      </c>
      <c r="AT69" s="14">
        <f>U69/'REV95'!C68</f>
        <v>150.96477768518062</v>
      </c>
      <c r="AU69" s="14">
        <f>W69/'REV95'!C68</f>
        <v>3843.7289720084318</v>
      </c>
      <c r="AV69" s="14">
        <f>X69/'REV95'!$C68</f>
        <v>2.4196725329673026</v>
      </c>
      <c r="AW69" s="14">
        <f>Y69/'REV95'!$C68</f>
        <v>0</v>
      </c>
      <c r="AX69" s="14">
        <f>Z69/'REV95'!$C68</f>
        <v>66.666817000833376</v>
      </c>
      <c r="AY69" s="14">
        <f>AA69/'REV95'!$C68</f>
        <v>0</v>
      </c>
      <c r="AZ69" s="14">
        <f>AB69/'REV95'!$C68</f>
        <v>3912.8154615422322</v>
      </c>
      <c r="BA69" s="14">
        <f>AC69/'REV95'!$C68</f>
        <v>804.00335800774542</v>
      </c>
      <c r="BB69" s="14">
        <f>AE69/'REV95'!C68</f>
        <v>4716.8188195499779</v>
      </c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</row>
    <row r="70" spans="1:235" x14ac:dyDescent="0.25">
      <c r="A70" s="24">
        <v>0</v>
      </c>
      <c r="B70" s="26" t="s">
        <v>51</v>
      </c>
      <c r="C70" s="11">
        <v>68</v>
      </c>
      <c r="D70" s="12" t="s">
        <v>469</v>
      </c>
      <c r="E70" s="12" t="s">
        <v>153</v>
      </c>
      <c r="F70" s="12" t="s">
        <v>154</v>
      </c>
      <c r="G70" s="27">
        <v>1405297.76</v>
      </c>
      <c r="H70" s="27">
        <v>11336889.689999999</v>
      </c>
      <c r="I70" s="27">
        <v>1338465.4099999999</v>
      </c>
      <c r="J70" s="27">
        <v>12675355.1</v>
      </c>
      <c r="K70" s="27">
        <v>1818425.54</v>
      </c>
      <c r="L70" s="27">
        <v>14493780.640000001</v>
      </c>
      <c r="M70" s="27">
        <v>15899078.4</v>
      </c>
      <c r="N70" s="27">
        <v>385760.15</v>
      </c>
      <c r="O70" s="27">
        <v>8106771.1900000004</v>
      </c>
      <c r="P70" s="27">
        <v>101393.65</v>
      </c>
      <c r="Q70" s="27">
        <v>30796.799999999999</v>
      </c>
      <c r="R70" s="27">
        <v>734214.72</v>
      </c>
      <c r="S70" s="27">
        <v>605024.17000000004</v>
      </c>
      <c r="T70" s="27">
        <v>571431.82999999996</v>
      </c>
      <c r="U70" s="27">
        <v>572582.78</v>
      </c>
      <c r="V70" s="46">
        <v>11107975.289999999</v>
      </c>
      <c r="W70" s="27">
        <f t="shared" si="4"/>
        <v>11107975.289999999</v>
      </c>
      <c r="X70" s="27">
        <v>366085.02</v>
      </c>
      <c r="Y70" s="27">
        <v>11122.93</v>
      </c>
      <c r="Z70" s="27">
        <v>565412.23</v>
      </c>
      <c r="AA70" s="27">
        <v>142207.57999999999</v>
      </c>
      <c r="AB70" s="27">
        <v>12192803.050000001</v>
      </c>
      <c r="AC70" s="27">
        <v>1889937.2</v>
      </c>
      <c r="AD70">
        <v>14082740.25</v>
      </c>
      <c r="AE70" s="27">
        <f t="shared" si="5"/>
        <v>14082740.25</v>
      </c>
      <c r="AF70" s="10">
        <f>G70/'REV95'!$C69</f>
        <v>487.62891148200839</v>
      </c>
      <c r="AG70" s="10">
        <f>H70/'REV95'!$C69</f>
        <v>3933.8247996113673</v>
      </c>
      <c r="AH70" s="10">
        <f>I70/'REV95'!$C69</f>
        <v>464.43853360630135</v>
      </c>
      <c r="AI70" s="10">
        <f>J70/'REV95'!$C69</f>
        <v>4398.2633332176683</v>
      </c>
      <c r="AJ70" s="10">
        <f>K70/'REV95'!$C69</f>
        <v>630.98148443735033</v>
      </c>
      <c r="AK70" s="10">
        <f>L70/'REV95'!$C69</f>
        <v>5029.2448176550197</v>
      </c>
      <c r="AL70" s="10">
        <f>M70/'REV95'!$C69</f>
        <v>5516.873729137028</v>
      </c>
      <c r="AM70" s="14">
        <f>N70/'REV95'!C69</f>
        <v>133.85618862555953</v>
      </c>
      <c r="AN70" s="14">
        <f>O70/'REV95'!C69</f>
        <v>2812.9953121204762</v>
      </c>
      <c r="AO70" s="14">
        <f>P70/'REV95'!C69</f>
        <v>35.18291751969187</v>
      </c>
      <c r="AP70" s="14">
        <f>Q70/'REV95'!C69</f>
        <v>10.686283354731254</v>
      </c>
      <c r="AQ70" s="14">
        <f>R70/'REV95'!C69</f>
        <v>254.76759082549705</v>
      </c>
      <c r="AR70" s="14">
        <f>S70/'REV95'!C69</f>
        <v>209.9393351608314</v>
      </c>
      <c r="AS70" s="14">
        <f>T70/'REV95'!C69</f>
        <v>198.28301814774971</v>
      </c>
      <c r="AT70" s="14">
        <f>U70/'REV95'!C69</f>
        <v>198.68239008987126</v>
      </c>
      <c r="AU70" s="14">
        <f>W70/'REV95'!C69</f>
        <v>3854.3930358444077</v>
      </c>
      <c r="AV70" s="14">
        <f>X70/'REV95'!$C69</f>
        <v>127.02905027932961</v>
      </c>
      <c r="AW70" s="14">
        <f>Y70/'REV95'!$C69</f>
        <v>3.8595822200631527</v>
      </c>
      <c r="AX70" s="14">
        <f>Z70/'REV95'!$C69</f>
        <v>196.19425726083486</v>
      </c>
      <c r="AY70" s="14">
        <f>AA70/'REV95'!$C69</f>
        <v>49.345077899996525</v>
      </c>
      <c r="AZ70" s="14">
        <f>AB70/'REV95'!$C69</f>
        <v>4230.8210035046322</v>
      </c>
      <c r="BA70" s="14">
        <f>AC70/'REV95'!$C69</f>
        <v>655.79555154585512</v>
      </c>
      <c r="BB70" s="14">
        <f>AE70/'REV95'!C69</f>
        <v>4886.6165550504875</v>
      </c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</row>
    <row r="71" spans="1:235" x14ac:dyDescent="0.25">
      <c r="A71" s="24">
        <v>0</v>
      </c>
      <c r="B71" s="26" t="s">
        <v>53</v>
      </c>
      <c r="C71" s="11">
        <v>69</v>
      </c>
      <c r="D71" s="12" t="s">
        <v>464</v>
      </c>
      <c r="E71" s="12" t="s">
        <v>155</v>
      </c>
      <c r="F71" s="12" t="s">
        <v>156</v>
      </c>
      <c r="G71" s="27">
        <v>1463046.69</v>
      </c>
      <c r="H71" s="27">
        <v>14878580.85</v>
      </c>
      <c r="I71" s="27">
        <v>203578.31</v>
      </c>
      <c r="J71" s="27">
        <v>15082159.16</v>
      </c>
      <c r="K71" s="27">
        <v>2585272.4</v>
      </c>
      <c r="L71" s="27">
        <v>17667431.559999999</v>
      </c>
      <c r="M71" s="27">
        <v>19130478.25</v>
      </c>
      <c r="N71" s="27">
        <v>279162.23</v>
      </c>
      <c r="O71" s="27">
        <v>9870204.6099999994</v>
      </c>
      <c r="P71" s="27">
        <v>72435.23</v>
      </c>
      <c r="Q71" s="27">
        <v>23284.13</v>
      </c>
      <c r="R71" s="27">
        <v>1363261.99</v>
      </c>
      <c r="S71" s="27">
        <v>953176.45</v>
      </c>
      <c r="T71" s="27">
        <v>371982.92</v>
      </c>
      <c r="U71" s="27">
        <v>558417.19999999995</v>
      </c>
      <c r="V71" s="46">
        <v>13491924.76</v>
      </c>
      <c r="W71" s="27">
        <f t="shared" si="4"/>
        <v>13491924.76</v>
      </c>
      <c r="X71" s="27">
        <v>3406.08</v>
      </c>
      <c r="Y71" s="27">
        <v>0</v>
      </c>
      <c r="Z71" s="27">
        <v>1139760.7</v>
      </c>
      <c r="AA71" s="27">
        <v>137592.82999999999</v>
      </c>
      <c r="AB71" s="27">
        <v>14772684.369999999</v>
      </c>
      <c r="AC71" s="27">
        <v>3022536.5</v>
      </c>
      <c r="AD71">
        <v>17795220.870000001</v>
      </c>
      <c r="AE71" s="27">
        <f t="shared" si="5"/>
        <v>17795220.870000001</v>
      </c>
      <c r="AF71" s="10">
        <f>G71/'REV95'!$C70</f>
        <v>373.99900048569748</v>
      </c>
      <c r="AG71" s="10">
        <f>H71/'REV95'!$C70</f>
        <v>3803.4154375111834</v>
      </c>
      <c r="AH71" s="10">
        <f>I71/'REV95'!$C70</f>
        <v>52.040775582197909</v>
      </c>
      <c r="AI71" s="10">
        <f>J71/'REV95'!$C70</f>
        <v>3855.4562130933818</v>
      </c>
      <c r="AJ71" s="10">
        <f>K71/'REV95'!$C70</f>
        <v>660.87384646846795</v>
      </c>
      <c r="AK71" s="10">
        <f>L71/'REV95'!$C70</f>
        <v>4516.3300595618493</v>
      </c>
      <c r="AL71" s="10">
        <f>M71/'REV95'!$C70</f>
        <v>4890.3290600475475</v>
      </c>
      <c r="AM71" s="14">
        <f>N71/'REV95'!C70</f>
        <v>71.362312431299358</v>
      </c>
      <c r="AN71" s="14">
        <f>O71/'REV95'!C70</f>
        <v>2523.1229351466036</v>
      </c>
      <c r="AO71" s="14">
        <f>P71/'REV95'!C70</f>
        <v>18.516636417086325</v>
      </c>
      <c r="AP71" s="14">
        <f>Q71/'REV95'!C70</f>
        <v>5.9521281218845061</v>
      </c>
      <c r="AQ71" s="14">
        <f>R71/'REV95'!C70</f>
        <v>348.49101204018507</v>
      </c>
      <c r="AR71" s="14">
        <f>S71/'REV95'!C70</f>
        <v>243.6607403052225</v>
      </c>
      <c r="AS71" s="14">
        <f>T71/'REV95'!C70</f>
        <v>95.090089214959477</v>
      </c>
      <c r="AT71" s="14">
        <f>U71/'REV95'!C70</f>
        <v>142.74833201257698</v>
      </c>
      <c r="AU71" s="14">
        <f>W71/'REV95'!C70</f>
        <v>3448.9441856898179</v>
      </c>
      <c r="AV71" s="14">
        <f>X71/'REV95'!$C70</f>
        <v>0.87069710370919495</v>
      </c>
      <c r="AW71" s="14">
        <f>Y71/'REV95'!$C70</f>
        <v>0</v>
      </c>
      <c r="AX71" s="14">
        <f>Z71/'REV95'!$C70</f>
        <v>291.35731997239191</v>
      </c>
      <c r="AY71" s="14">
        <f>AA71/'REV95'!$C70</f>
        <v>35.172890411309076</v>
      </c>
      <c r="AZ71" s="14">
        <f>AB71/'REV95'!$C70</f>
        <v>3776.3450931772281</v>
      </c>
      <c r="BA71" s="14">
        <f>AC71/'REV95'!$C70</f>
        <v>772.65178046473579</v>
      </c>
      <c r="BB71" s="14">
        <f>AE71/'REV95'!C70</f>
        <v>4548.9968736419642</v>
      </c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</row>
    <row r="72" spans="1:235" x14ac:dyDescent="0.25">
      <c r="A72" s="24">
        <v>0</v>
      </c>
      <c r="B72" s="26" t="s">
        <v>520</v>
      </c>
      <c r="C72" s="11">
        <v>70</v>
      </c>
      <c r="D72" s="12" t="s">
        <v>453</v>
      </c>
      <c r="E72" s="12" t="s">
        <v>157</v>
      </c>
      <c r="F72" s="12" t="s">
        <v>158</v>
      </c>
      <c r="G72" s="27">
        <v>1087760.22</v>
      </c>
      <c r="H72" s="27">
        <v>15001646.6</v>
      </c>
      <c r="I72" s="27">
        <v>572206.09</v>
      </c>
      <c r="J72" s="27">
        <v>15573852.689999999</v>
      </c>
      <c r="K72" s="27">
        <v>2645469.12</v>
      </c>
      <c r="L72" s="27">
        <v>18219321.809999999</v>
      </c>
      <c r="M72" s="27">
        <v>19307082.030000001</v>
      </c>
      <c r="N72" s="27">
        <v>417044.44</v>
      </c>
      <c r="O72" s="27">
        <v>10122189.130000001</v>
      </c>
      <c r="P72" s="27">
        <v>52884.4</v>
      </c>
      <c r="Q72" s="27">
        <v>52875.44</v>
      </c>
      <c r="R72" s="27">
        <v>908154.4</v>
      </c>
      <c r="S72" s="27">
        <v>829535.9</v>
      </c>
      <c r="T72" s="27">
        <v>458040.16</v>
      </c>
      <c r="U72" s="27">
        <v>482975.36</v>
      </c>
      <c r="V72" s="46">
        <v>13323699.23</v>
      </c>
      <c r="W72" s="27">
        <f t="shared" si="4"/>
        <v>13323699.23</v>
      </c>
      <c r="X72" s="27">
        <v>0</v>
      </c>
      <c r="Y72" s="27">
        <v>306.37</v>
      </c>
      <c r="Z72" s="27">
        <v>1206784.6399999999</v>
      </c>
      <c r="AA72" s="27">
        <v>911460.72</v>
      </c>
      <c r="AB72" s="27">
        <v>15442250.960000001</v>
      </c>
      <c r="AC72" s="27">
        <v>2657453.7799999998</v>
      </c>
      <c r="AD72">
        <v>18099704.739999998</v>
      </c>
      <c r="AE72" s="27">
        <f t="shared" si="5"/>
        <v>18099704.739999998</v>
      </c>
      <c r="AF72" s="10">
        <f>G72/'REV95'!$C71</f>
        <v>297.51113724632131</v>
      </c>
      <c r="AG72" s="10">
        <f>H72/'REV95'!$C71</f>
        <v>4103.0705650675563</v>
      </c>
      <c r="AH72" s="10">
        <f>I72/'REV95'!$C71</f>
        <v>156.50295115146875</v>
      </c>
      <c r="AI72" s="10">
        <f>J72/'REV95'!$C71</f>
        <v>4259.5735162190249</v>
      </c>
      <c r="AJ72" s="10">
        <f>K72/'REV95'!$C71</f>
        <v>723.55700454023315</v>
      </c>
      <c r="AK72" s="10">
        <f>L72/'REV95'!$C71</f>
        <v>4983.1305207592577</v>
      </c>
      <c r="AL72" s="10">
        <f>M72/'REV95'!$C71</f>
        <v>5280.6416580055802</v>
      </c>
      <c r="AM72" s="14">
        <f>N72/'REV95'!C71</f>
        <v>114.06499644439583</v>
      </c>
      <c r="AN72" s="14">
        <f>O72/'REV95'!C71</f>
        <v>2768.4998441004327</v>
      </c>
      <c r="AO72" s="14">
        <f>P72/'REV95'!C71</f>
        <v>14.464307204201084</v>
      </c>
      <c r="AP72" s="14">
        <f>Q72/'REV95'!C71</f>
        <v>14.461856572397572</v>
      </c>
      <c r="AQ72" s="14">
        <f>R72/'REV95'!C71</f>
        <v>248.38750615393033</v>
      </c>
      <c r="AR72" s="14">
        <f>S72/'REV95'!C71</f>
        <v>226.88471637218973</v>
      </c>
      <c r="AS72" s="14">
        <f>T72/'REV95'!C71</f>
        <v>125.27765439527379</v>
      </c>
      <c r="AT72" s="14">
        <f>U72/'REV95'!C71</f>
        <v>132.09763142060064</v>
      </c>
      <c r="AU72" s="14">
        <f>W72/'REV95'!C71</f>
        <v>3644.1385126634214</v>
      </c>
      <c r="AV72" s="14">
        <f>X72/'REV95'!$C71</f>
        <v>0</v>
      </c>
      <c r="AW72" s="14">
        <f>Y72/'REV95'!$C71</f>
        <v>8.3794650183250372E-2</v>
      </c>
      <c r="AX72" s="14">
        <f>Z72/'REV95'!$C71</f>
        <v>330.06526995240961</v>
      </c>
      <c r="AY72" s="14">
        <f>AA72/'REV95'!$C71</f>
        <v>249.29181117006729</v>
      </c>
      <c r="AZ72" s="14">
        <f>AB72/'REV95'!$C71</f>
        <v>4223.5793884360819</v>
      </c>
      <c r="BA72" s="14">
        <f>AC72/'REV95'!$C71</f>
        <v>726.83490509271917</v>
      </c>
      <c r="BB72" s="14">
        <f>AE72/'REV95'!C71</f>
        <v>4950.4142935288</v>
      </c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</row>
    <row r="73" spans="1:235" x14ac:dyDescent="0.25">
      <c r="A73" s="24">
        <v>0</v>
      </c>
      <c r="B73" s="26" t="s">
        <v>521</v>
      </c>
      <c r="C73" s="11">
        <v>71</v>
      </c>
      <c r="D73" s="12" t="s">
        <v>453</v>
      </c>
      <c r="E73" s="12" t="s">
        <v>159</v>
      </c>
      <c r="F73" s="12" t="s">
        <v>160</v>
      </c>
      <c r="G73" s="27">
        <v>392203.9</v>
      </c>
      <c r="H73" s="27">
        <v>6325000.9699999997</v>
      </c>
      <c r="I73" s="27">
        <v>508864.23</v>
      </c>
      <c r="J73" s="27">
        <v>6833865.2000000002</v>
      </c>
      <c r="K73" s="27">
        <v>1282501.45</v>
      </c>
      <c r="L73" s="27">
        <v>8116366.6500000004</v>
      </c>
      <c r="M73" s="27">
        <v>8508570.5500000007</v>
      </c>
      <c r="N73" s="27">
        <v>184667.76</v>
      </c>
      <c r="O73" s="27">
        <v>4275168.4000000004</v>
      </c>
      <c r="P73" s="27">
        <v>49239</v>
      </c>
      <c r="Q73" s="27">
        <v>809.63</v>
      </c>
      <c r="R73" s="27">
        <v>567223.96</v>
      </c>
      <c r="S73" s="27">
        <v>362796.23</v>
      </c>
      <c r="T73" s="27">
        <v>358113.24</v>
      </c>
      <c r="U73" s="27">
        <v>273833.77</v>
      </c>
      <c r="V73" s="46">
        <v>6071851.9900000002</v>
      </c>
      <c r="W73" s="27">
        <f t="shared" si="4"/>
        <v>6071851.9900000002</v>
      </c>
      <c r="X73" s="27">
        <v>0</v>
      </c>
      <c r="Y73" s="27">
        <v>0</v>
      </c>
      <c r="Z73" s="27">
        <v>214279.43</v>
      </c>
      <c r="AA73" s="27">
        <v>0</v>
      </c>
      <c r="AB73" s="27">
        <v>6286131.4199999999</v>
      </c>
      <c r="AC73" s="27">
        <v>1521154.28</v>
      </c>
      <c r="AD73">
        <v>7807285.7000000002</v>
      </c>
      <c r="AE73" s="27">
        <f t="shared" si="5"/>
        <v>7807285.7000000002</v>
      </c>
      <c r="AF73" s="10">
        <f>G73/'REV95'!$C72</f>
        <v>244.28769853628154</v>
      </c>
      <c r="AG73" s="10">
        <f>H73/'REV95'!$C72</f>
        <v>3939.5832886951102</v>
      </c>
      <c r="AH73" s="10">
        <f>I73/'REV95'!$C72</f>
        <v>316.95062597321703</v>
      </c>
      <c r="AI73" s="10">
        <f>J73/'REV95'!$C72</f>
        <v>4256.5339146683282</v>
      </c>
      <c r="AJ73" s="10">
        <f>K73/'REV95'!$C72</f>
        <v>798.81747119277486</v>
      </c>
      <c r="AK73" s="10">
        <f>L73/'REV95'!$C72</f>
        <v>5055.3513858611022</v>
      </c>
      <c r="AL73" s="10">
        <f>M73/'REV95'!$C72</f>
        <v>5299.6390843973841</v>
      </c>
      <c r="AM73" s="14">
        <f>N73/'REV95'!C72</f>
        <v>115.02196200560573</v>
      </c>
      <c r="AN73" s="14">
        <f>O73/'REV95'!C72</f>
        <v>2662.826782933666</v>
      </c>
      <c r="AO73" s="14">
        <f>P73/'REV95'!C72</f>
        <v>30.668950482715665</v>
      </c>
      <c r="AP73" s="14">
        <f>Q73/'REV95'!C72</f>
        <v>0.50428526938648399</v>
      </c>
      <c r="AQ73" s="14">
        <f>R73/'REV95'!C72</f>
        <v>353.30050451572714</v>
      </c>
      <c r="AR73" s="14">
        <f>S73/'REV95'!C72</f>
        <v>225.9708688881968</v>
      </c>
      <c r="AS73" s="14">
        <f>T73/'REV95'!C72</f>
        <v>223.05402678293365</v>
      </c>
      <c r="AT73" s="14">
        <f>U73/'REV95'!C72</f>
        <v>170.55980691373406</v>
      </c>
      <c r="AU73" s="14">
        <f>W73/'REV95'!C72</f>
        <v>3781.907187791965</v>
      </c>
      <c r="AV73" s="14">
        <f>X73/'REV95'!$C72</f>
        <v>0</v>
      </c>
      <c r="AW73" s="14">
        <f>Y73/'REV95'!$C72</f>
        <v>0</v>
      </c>
      <c r="AX73" s="14">
        <f>Z73/'REV95'!$C72</f>
        <v>133.46585487387105</v>
      </c>
      <c r="AY73" s="14">
        <f>AA73/'REV95'!$C72</f>
        <v>0</v>
      </c>
      <c r="AZ73" s="14">
        <f>AB73/'REV95'!$C72</f>
        <v>3915.3730426658362</v>
      </c>
      <c r="BA73" s="14">
        <f>AC73/'REV95'!$C72</f>
        <v>947.46451572718786</v>
      </c>
      <c r="BB73" s="14">
        <f>AE73/'REV95'!C72</f>
        <v>4862.8375583930238</v>
      </c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</row>
    <row r="74" spans="1:235" x14ac:dyDescent="0.25">
      <c r="A74" s="24">
        <v>0</v>
      </c>
      <c r="B74" s="26" t="s">
        <v>55</v>
      </c>
      <c r="C74" s="11">
        <v>72</v>
      </c>
      <c r="D74" s="12" t="s">
        <v>460</v>
      </c>
      <c r="E74" s="12" t="s">
        <v>161</v>
      </c>
      <c r="F74" s="12" t="s">
        <v>162</v>
      </c>
      <c r="G74" s="27">
        <v>956944.27</v>
      </c>
      <c r="H74" s="27">
        <v>12841066.050000001</v>
      </c>
      <c r="I74" s="27">
        <v>738421.67</v>
      </c>
      <c r="J74" s="27">
        <v>13579487.720000001</v>
      </c>
      <c r="K74" s="27">
        <v>3019184.23</v>
      </c>
      <c r="L74" s="27">
        <v>16598671.949999999</v>
      </c>
      <c r="M74" s="27">
        <v>17555616.219999999</v>
      </c>
      <c r="N74" s="27">
        <v>387291.88</v>
      </c>
      <c r="O74" s="27">
        <v>9677675.5</v>
      </c>
      <c r="P74" s="27">
        <v>87554.35</v>
      </c>
      <c r="Q74" s="27">
        <v>39902.1</v>
      </c>
      <c r="R74" s="27">
        <v>953561.35</v>
      </c>
      <c r="S74" s="27">
        <v>1004311.58</v>
      </c>
      <c r="T74" s="27">
        <v>380559.93</v>
      </c>
      <c r="U74" s="27">
        <v>561866.92000000004</v>
      </c>
      <c r="V74" s="46">
        <v>13092723.609999999</v>
      </c>
      <c r="W74" s="27">
        <f t="shared" si="4"/>
        <v>13092723.609999999</v>
      </c>
      <c r="X74" s="27">
        <v>0</v>
      </c>
      <c r="Y74" s="27">
        <v>8349.1</v>
      </c>
      <c r="Z74" s="27">
        <v>576292.81999999995</v>
      </c>
      <c r="AA74" s="27">
        <v>0</v>
      </c>
      <c r="AB74" s="27">
        <v>13677365.529999999</v>
      </c>
      <c r="AC74" s="27">
        <v>3049765.96</v>
      </c>
      <c r="AD74">
        <v>16727131.49</v>
      </c>
      <c r="AE74" s="27">
        <f t="shared" si="5"/>
        <v>16727131.49</v>
      </c>
      <c r="AF74" s="10">
        <f>G74/'REV95'!$C73</f>
        <v>295.73653192409915</v>
      </c>
      <c r="AG74" s="10">
        <f>H74/'REV95'!$C73</f>
        <v>3968.4362599666233</v>
      </c>
      <c r="AH74" s="10">
        <f>I74/'REV95'!$C73</f>
        <v>228.20374250571729</v>
      </c>
      <c r="AI74" s="10">
        <f>J74/'REV95'!$C73</f>
        <v>4196.6400024723407</v>
      </c>
      <c r="AJ74" s="10">
        <f>K74/'REV95'!$C73</f>
        <v>933.05650225601084</v>
      </c>
      <c r="AK74" s="10">
        <f>L74/'REV95'!$C73</f>
        <v>5129.6965047283511</v>
      </c>
      <c r="AL74" s="10">
        <f>M74/'REV95'!$C73</f>
        <v>5425.43303665245</v>
      </c>
      <c r="AM74" s="14">
        <f>N74/'REV95'!C73</f>
        <v>119.68968415847704</v>
      </c>
      <c r="AN74" s="14">
        <f>O74/'REV95'!C73</f>
        <v>2990.8138636504109</v>
      </c>
      <c r="AO74" s="14">
        <f>P74/'REV95'!C73</f>
        <v>27.058022745534334</v>
      </c>
      <c r="AP74" s="14">
        <f>Q74/'REV95'!C73</f>
        <v>12.331448173558314</v>
      </c>
      <c r="AQ74" s="14">
        <f>R74/'REV95'!C73</f>
        <v>294.69106557883674</v>
      </c>
      <c r="AR74" s="14">
        <f>S74/'REV95'!C73</f>
        <v>310.37504790160079</v>
      </c>
      <c r="AS74" s="14">
        <f>T74/'REV95'!C73</f>
        <v>117.60922492119413</v>
      </c>
      <c r="AT74" s="14">
        <f>U74/'REV95'!C73</f>
        <v>173.64080598306447</v>
      </c>
      <c r="AU74" s="14">
        <f>W74/'REV95'!C73</f>
        <v>4046.2091631126764</v>
      </c>
      <c r="AV74" s="14">
        <f>X74/'REV95'!$C73</f>
        <v>0</v>
      </c>
      <c r="AW74" s="14">
        <f>Y74/'REV95'!$C73</f>
        <v>2.5802274553433464</v>
      </c>
      <c r="AX74" s="14">
        <f>Z74/'REV95'!$C73</f>
        <v>178.09902342542799</v>
      </c>
      <c r="AY74" s="14">
        <f>AA74/'REV95'!$C73</f>
        <v>0</v>
      </c>
      <c r="AZ74" s="14">
        <f>AB74/'REV95'!$C73</f>
        <v>4226.888413993448</v>
      </c>
      <c r="BA74" s="14">
        <f>AC74/'REV95'!$C73</f>
        <v>942.50755918165521</v>
      </c>
      <c r="BB74" s="14">
        <f>AE74/'REV95'!C73</f>
        <v>5169.3959731751029</v>
      </c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</row>
    <row r="75" spans="1:235" x14ac:dyDescent="0.25">
      <c r="A75" s="24">
        <v>0</v>
      </c>
      <c r="B75" s="26" t="s">
        <v>522</v>
      </c>
      <c r="C75" s="11">
        <v>73</v>
      </c>
      <c r="D75" s="12" t="s">
        <v>453</v>
      </c>
      <c r="E75" s="12" t="s">
        <v>163</v>
      </c>
      <c r="F75" s="12" t="s">
        <v>164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46">
        <v>5748634.1200000001</v>
      </c>
      <c r="W75" s="27">
        <f t="shared" si="4"/>
        <v>5748634.1200000001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>
        <v>7407237.9200000009</v>
      </c>
      <c r="AE75" s="27">
        <f t="shared" si="5"/>
        <v>7407237.9200000009</v>
      </c>
      <c r="AF75" s="10">
        <f>G75/'REV95'!$C74</f>
        <v>0</v>
      </c>
      <c r="AG75" s="10">
        <f>H75/'REV95'!$C74</f>
        <v>0</v>
      </c>
      <c r="AH75" s="10">
        <f>I75/'REV95'!$C74</f>
        <v>0</v>
      </c>
      <c r="AI75" s="10">
        <f>J75/'REV95'!$C74</f>
        <v>0</v>
      </c>
      <c r="AJ75" s="10">
        <f>K75/'REV95'!$C74</f>
        <v>0</v>
      </c>
      <c r="AK75" s="10">
        <f>L75/'REV95'!$C74</f>
        <v>0</v>
      </c>
      <c r="AL75" s="10">
        <f>M75/'REV95'!$C74</f>
        <v>0</v>
      </c>
      <c r="AM75" s="14">
        <f>N75/'REV95'!C74</f>
        <v>0</v>
      </c>
      <c r="AN75" s="14">
        <f>O75/'REV95'!C74</f>
        <v>0</v>
      </c>
      <c r="AO75" s="14">
        <f>P75/'REV95'!C74</f>
        <v>0</v>
      </c>
      <c r="AP75" s="14">
        <f>Q75/'REV95'!C74</f>
        <v>0</v>
      </c>
      <c r="AQ75" s="14">
        <f>R75/'REV95'!C74</f>
        <v>0</v>
      </c>
      <c r="AR75" s="14">
        <f>S75/'REV95'!C74</f>
        <v>0</v>
      </c>
      <c r="AS75" s="14">
        <f>T75/'REV95'!C74</f>
        <v>0</v>
      </c>
      <c r="AT75" s="14">
        <f>U75/'REV95'!C74</f>
        <v>0</v>
      </c>
      <c r="AU75" s="14">
        <f>W75/'REV95'!C74</f>
        <v>4066.0872259159714</v>
      </c>
      <c r="AV75" s="14">
        <f>X75/'REV95'!$C74</f>
        <v>0</v>
      </c>
      <c r="AW75" s="14">
        <f>Y75/'REV95'!$C74</f>
        <v>0</v>
      </c>
      <c r="AX75" s="14">
        <f>Z75/'REV95'!$C74</f>
        <v>0</v>
      </c>
      <c r="AY75" s="14">
        <f>AA75/'REV95'!$C74</f>
        <v>0</v>
      </c>
      <c r="AZ75" s="14">
        <f>AB75/'REV95'!$C74</f>
        <v>0</v>
      </c>
      <c r="BA75" s="14">
        <f>AC75/'REV95'!$C74</f>
        <v>0</v>
      </c>
      <c r="BB75" s="14">
        <f>AE75/'REV95'!C74</f>
        <v>5239.2402885839592</v>
      </c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</row>
    <row r="76" spans="1:235" x14ac:dyDescent="0.25">
      <c r="A76" s="24">
        <v>0</v>
      </c>
      <c r="B76" s="26" t="s">
        <v>505</v>
      </c>
      <c r="C76" s="11">
        <v>74</v>
      </c>
      <c r="D76" s="12" t="s">
        <v>453</v>
      </c>
      <c r="E76" s="12" t="s">
        <v>165</v>
      </c>
      <c r="F76" s="12" t="s">
        <v>166</v>
      </c>
      <c r="G76" s="27">
        <v>5110074.83</v>
      </c>
      <c r="H76" s="27">
        <v>52758444.810000002</v>
      </c>
      <c r="I76" s="27">
        <v>1483110.95</v>
      </c>
      <c r="J76" s="27">
        <v>54241555.759999998</v>
      </c>
      <c r="K76" s="27">
        <v>6753350.54</v>
      </c>
      <c r="L76" s="27">
        <v>60994906.299999997</v>
      </c>
      <c r="M76" s="27">
        <v>66104981.130000003</v>
      </c>
      <c r="N76" s="27">
        <v>740785.45</v>
      </c>
      <c r="O76" s="27">
        <v>37854371.090000004</v>
      </c>
      <c r="P76" s="27">
        <v>263854.59999999998</v>
      </c>
      <c r="Q76" s="27">
        <v>399065.26</v>
      </c>
      <c r="R76" s="27">
        <v>3533278.66</v>
      </c>
      <c r="S76" s="27">
        <v>3009230.76</v>
      </c>
      <c r="T76" s="27">
        <v>2561587.2200000002</v>
      </c>
      <c r="U76" s="27">
        <v>2006886.54</v>
      </c>
      <c r="V76" s="46">
        <v>50369059.579999998</v>
      </c>
      <c r="W76" s="27">
        <f t="shared" si="4"/>
        <v>50369059.579999998</v>
      </c>
      <c r="X76" s="27">
        <v>110381.32</v>
      </c>
      <c r="Y76" s="27">
        <v>11009.61</v>
      </c>
      <c r="Z76" s="27">
        <v>2386495.2599999998</v>
      </c>
      <c r="AA76" s="27">
        <v>0</v>
      </c>
      <c r="AB76" s="27">
        <v>52876945.770000003</v>
      </c>
      <c r="AC76" s="27">
        <v>7091254.54</v>
      </c>
      <c r="AD76">
        <v>59968200.310000002</v>
      </c>
      <c r="AE76" s="27">
        <f t="shared" si="5"/>
        <v>59968200.310000002</v>
      </c>
      <c r="AF76" s="10">
        <f>G76/'REV95'!$C75</f>
        <v>412.67856202605248</v>
      </c>
      <c r="AG76" s="10">
        <f>H76/'REV95'!$C75</f>
        <v>4260.6575956778406</v>
      </c>
      <c r="AH76" s="10">
        <f>I76/'REV95'!$C75</f>
        <v>119.77282418212505</v>
      </c>
      <c r="AI76" s="10">
        <f>J76/'REV95'!$C75</f>
        <v>4380.4304198599657</v>
      </c>
      <c r="AJ76" s="10">
        <f>K76/'REV95'!$C75</f>
        <v>545.38594490700734</v>
      </c>
      <c r="AK76" s="10">
        <f>L76/'REV95'!$C75</f>
        <v>4925.8163647669726</v>
      </c>
      <c r="AL76" s="10">
        <f>M76/'REV95'!$C75</f>
        <v>5338.494926793026</v>
      </c>
      <c r="AM76" s="14">
        <f>N76/'REV95'!C75</f>
        <v>59.824226541868889</v>
      </c>
      <c r="AN76" s="14">
        <f>O76/'REV95'!C75</f>
        <v>3057.0369216729791</v>
      </c>
      <c r="AO76" s="14">
        <f>P76/'REV95'!C75</f>
        <v>21.308325324848376</v>
      </c>
      <c r="AP76" s="14">
        <f>Q76/'REV95'!C75</f>
        <v>32.227645020875897</v>
      </c>
      <c r="AQ76" s="14">
        <f>R76/'REV95'!C75</f>
        <v>285.33992263399745</v>
      </c>
      <c r="AR76" s="14">
        <f>S76/'REV95'!C75</f>
        <v>243.01895063273759</v>
      </c>
      <c r="AS76" s="14">
        <f>T76/'REV95'!C75</f>
        <v>206.86822906151323</v>
      </c>
      <c r="AT76" s="14">
        <f>U76/'REV95'!C75</f>
        <v>162.07180501829166</v>
      </c>
      <c r="AU76" s="14">
        <f>W76/'REV95'!C75</f>
        <v>4067.696025907112</v>
      </c>
      <c r="AV76" s="14">
        <f>X76/'REV95'!$C75</f>
        <v>8.9141560402820073</v>
      </c>
      <c r="AW76" s="14">
        <f>Y76/'REV95'!$C75</f>
        <v>0.88911222915842258</v>
      </c>
      <c r="AX76" s="14">
        <f>Z76/'REV95'!$C75</f>
        <v>192.72818206045528</v>
      </c>
      <c r="AY76" s="14">
        <f>AA76/'REV95'!$C75</f>
        <v>0</v>
      </c>
      <c r="AZ76" s="14">
        <f>AB76/'REV95'!$C75</f>
        <v>4270.227476237008</v>
      </c>
      <c r="BA76" s="14">
        <f>AC76/'REV95'!$C75</f>
        <v>572.67433919904374</v>
      </c>
      <c r="BB76" s="14">
        <f>AE76/'REV95'!C75</f>
        <v>4842.9018154360519</v>
      </c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</row>
    <row r="77" spans="1:235" x14ac:dyDescent="0.25">
      <c r="A77" s="24">
        <v>0</v>
      </c>
      <c r="B77" s="26" t="s">
        <v>523</v>
      </c>
      <c r="C77" s="11">
        <v>75</v>
      </c>
      <c r="D77" s="12" t="s">
        <v>451</v>
      </c>
      <c r="E77" s="12" t="s">
        <v>167</v>
      </c>
      <c r="F77" s="12" t="s">
        <v>168</v>
      </c>
      <c r="G77" s="27">
        <v>2970036.85</v>
      </c>
      <c r="H77" s="27">
        <v>23165262.530000001</v>
      </c>
      <c r="I77" s="27">
        <v>1072153.8899999999</v>
      </c>
      <c r="J77" s="27">
        <v>24237416.420000002</v>
      </c>
      <c r="K77" s="27">
        <v>5224792.43</v>
      </c>
      <c r="L77" s="27">
        <v>29462208.850000001</v>
      </c>
      <c r="M77" s="27">
        <v>32432245.699999999</v>
      </c>
      <c r="N77" s="27">
        <v>834330.33</v>
      </c>
      <c r="O77" s="27">
        <v>18010474.789999999</v>
      </c>
      <c r="P77" s="27">
        <v>154263.13</v>
      </c>
      <c r="Q77" s="27">
        <v>134227.88</v>
      </c>
      <c r="R77" s="27">
        <v>1481359.3</v>
      </c>
      <c r="S77" s="27">
        <v>1554808.72</v>
      </c>
      <c r="T77" s="27">
        <v>1015799.56</v>
      </c>
      <c r="U77" s="27">
        <v>1219182.7</v>
      </c>
      <c r="V77" s="46">
        <v>24404446.41</v>
      </c>
      <c r="W77" s="27">
        <f t="shared" si="4"/>
        <v>24404446.41</v>
      </c>
      <c r="X77" s="27">
        <v>114510.63</v>
      </c>
      <c r="Y77" s="27">
        <v>11337.49</v>
      </c>
      <c r="Z77" s="27">
        <v>465985.05</v>
      </c>
      <c r="AA77" s="27">
        <v>0</v>
      </c>
      <c r="AB77" s="27">
        <v>24996279.579999998</v>
      </c>
      <c r="AC77" s="27">
        <v>5482707.3099999996</v>
      </c>
      <c r="AD77">
        <v>30478986.890000001</v>
      </c>
      <c r="AE77" s="27">
        <f t="shared" si="5"/>
        <v>30478986.890000001</v>
      </c>
      <c r="AF77" s="10">
        <f>G77/'REV95'!$C76</f>
        <v>545.61161936254246</v>
      </c>
      <c r="AG77" s="10">
        <f>H77/'REV95'!$C76</f>
        <v>4255.5823514283093</v>
      </c>
      <c r="AH77" s="10">
        <f>I77/'REV95'!$C76</f>
        <v>196.96039129236704</v>
      </c>
      <c r="AI77" s="10">
        <f>J77/'REV95'!$C76</f>
        <v>4452.542742720676</v>
      </c>
      <c r="AJ77" s="10">
        <f>K77/'REV95'!$C76</f>
        <v>959.82225222742716</v>
      </c>
      <c r="AK77" s="10">
        <f>L77/'REV95'!$C76</f>
        <v>5412.3649949481032</v>
      </c>
      <c r="AL77" s="10">
        <f>M77/'REV95'!$C76</f>
        <v>5957.9766143106453</v>
      </c>
      <c r="AM77" s="14">
        <f>N77/'REV95'!C76</f>
        <v>153.27093414163681</v>
      </c>
      <c r="AN77" s="14">
        <f>O77/'REV95'!C76</f>
        <v>3308.6203343437123</v>
      </c>
      <c r="AO77" s="14">
        <f>P77/'REV95'!C76</f>
        <v>28.338960227794619</v>
      </c>
      <c r="AP77" s="14">
        <f>Q77/'REV95'!C76</f>
        <v>24.65837788187747</v>
      </c>
      <c r="AQ77" s="14">
        <f>R77/'REV95'!C76</f>
        <v>272.13360889133833</v>
      </c>
      <c r="AR77" s="14">
        <f>S77/'REV95'!C76</f>
        <v>285.62665931845322</v>
      </c>
      <c r="AS77" s="14">
        <f>T77/'REV95'!C76</f>
        <v>186.60780012859374</v>
      </c>
      <c r="AT77" s="14">
        <f>U77/'REV95'!C76</f>
        <v>223.97036832919994</v>
      </c>
      <c r="AU77" s="14">
        <f>W77/'REV95'!C76</f>
        <v>4483.2270432626065</v>
      </c>
      <c r="AV77" s="14">
        <f>X77/'REV95'!$C76</f>
        <v>21.03621383301185</v>
      </c>
      <c r="AW77" s="14">
        <f>Y77/'REV95'!$C76</f>
        <v>2.0827574171029668</v>
      </c>
      <c r="AX77" s="14">
        <f>Z77/'REV95'!$C76</f>
        <v>85.603940479470921</v>
      </c>
      <c r="AY77" s="14">
        <f>AA77/'REV95'!$C76</f>
        <v>0</v>
      </c>
      <c r="AZ77" s="14">
        <f>AB77/'REV95'!$C76</f>
        <v>4591.949954992192</v>
      </c>
      <c r="BA77" s="14">
        <f>AC77/'REV95'!$C76</f>
        <v>1007.2025920822999</v>
      </c>
      <c r="BB77" s="14">
        <f>AE77/'REV95'!C76</f>
        <v>5599.1525470744928</v>
      </c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</row>
    <row r="78" spans="1:235" x14ac:dyDescent="0.25">
      <c r="A78" s="24">
        <v>1</v>
      </c>
      <c r="B78" s="26" t="s">
        <v>523</v>
      </c>
      <c r="C78" s="11">
        <v>76</v>
      </c>
      <c r="D78" s="12" t="s">
        <v>451</v>
      </c>
      <c r="E78" s="12" t="s">
        <v>169</v>
      </c>
      <c r="F78" s="12" t="s">
        <v>524</v>
      </c>
      <c r="G78" s="27">
        <v>131066.09</v>
      </c>
      <c r="H78" s="27">
        <v>3116709.58</v>
      </c>
      <c r="I78" s="27">
        <v>174687.38</v>
      </c>
      <c r="J78" s="27">
        <v>3291396.96</v>
      </c>
      <c r="K78" s="27">
        <v>864560.82</v>
      </c>
      <c r="L78" s="27">
        <v>4155957.78</v>
      </c>
      <c r="M78" s="27">
        <v>4287023.87</v>
      </c>
      <c r="N78" s="27">
        <v>148078.62</v>
      </c>
      <c r="O78" s="27">
        <v>2701904.9</v>
      </c>
      <c r="P78" s="27">
        <v>51521.02</v>
      </c>
      <c r="Q78" s="27">
        <v>101556.6</v>
      </c>
      <c r="R78" s="27">
        <v>57127.9</v>
      </c>
      <c r="S78" s="27">
        <v>194045.17</v>
      </c>
      <c r="T78" s="27">
        <v>76850.52</v>
      </c>
      <c r="U78" s="27">
        <v>159976.82999999999</v>
      </c>
      <c r="V78" s="46">
        <v>3491061.56</v>
      </c>
      <c r="W78" s="27">
        <f t="shared" si="4"/>
        <v>3491061.56</v>
      </c>
      <c r="X78" s="27">
        <v>103011.5</v>
      </c>
      <c r="Y78" s="27">
        <v>0</v>
      </c>
      <c r="Z78" s="27">
        <v>80985.100000000006</v>
      </c>
      <c r="AA78" s="27">
        <v>0</v>
      </c>
      <c r="AB78" s="27">
        <v>3675058.16</v>
      </c>
      <c r="AC78" s="27">
        <v>864392.05</v>
      </c>
      <c r="AD78">
        <v>4539450.21</v>
      </c>
      <c r="AE78" s="27">
        <f t="shared" si="5"/>
        <v>4539450.21</v>
      </c>
      <c r="AF78" s="10">
        <f>G78/'REV95'!$C77</f>
        <v>157.91095180722891</v>
      </c>
      <c r="AG78" s="10">
        <f>H78/'REV95'!$C77</f>
        <v>3755.0717831325301</v>
      </c>
      <c r="AH78" s="10">
        <f>I78/'REV95'!$C77</f>
        <v>210.46672289156626</v>
      </c>
      <c r="AI78" s="10">
        <f>J78/'REV95'!$C77</f>
        <v>3965.5385060240965</v>
      </c>
      <c r="AJ78" s="10">
        <f>K78/'REV95'!$C77</f>
        <v>1041.6395421686746</v>
      </c>
      <c r="AK78" s="10">
        <f>L78/'REV95'!$C77</f>
        <v>5007.1780481927708</v>
      </c>
      <c r="AL78" s="10">
        <f>M78/'REV95'!$C77</f>
        <v>5165.0889999999999</v>
      </c>
      <c r="AM78" s="14">
        <f>N78/'REV95'!C77</f>
        <v>178.40797590361444</v>
      </c>
      <c r="AN78" s="14">
        <f>O78/'REV95'!C77</f>
        <v>3255.3071084337348</v>
      </c>
      <c r="AO78" s="14">
        <f>P78/'REV95'!C77</f>
        <v>62.073518072289154</v>
      </c>
      <c r="AP78" s="14">
        <f>Q78/'REV95'!C77</f>
        <v>122.35734939759037</v>
      </c>
      <c r="AQ78" s="14">
        <f>R78/'REV95'!C77</f>
        <v>68.828795180722892</v>
      </c>
      <c r="AR78" s="14">
        <f>S78/'REV95'!C77</f>
        <v>233.78936144578316</v>
      </c>
      <c r="AS78" s="14">
        <f>T78/'REV95'!C77</f>
        <v>92.590987951807236</v>
      </c>
      <c r="AT78" s="14">
        <f>U78/'REV95'!C77</f>
        <v>192.74316867469878</v>
      </c>
      <c r="AU78" s="14">
        <f>W78/'REV95'!C77</f>
        <v>4206.0982650602409</v>
      </c>
      <c r="AV78" s="14">
        <f>X78/'REV95'!$C77</f>
        <v>124.11024096385542</v>
      </c>
      <c r="AW78" s="14">
        <f>Y78/'REV95'!$C77</f>
        <v>0</v>
      </c>
      <c r="AX78" s="14">
        <f>Z78/'REV95'!$C77</f>
        <v>97.57240963855422</v>
      </c>
      <c r="AY78" s="14">
        <f>AA78/'REV95'!$C77</f>
        <v>0</v>
      </c>
      <c r="AZ78" s="14">
        <f>AB78/'REV95'!$C77</f>
        <v>4427.7809156626508</v>
      </c>
      <c r="BA78" s="14">
        <f>AC78/'REV95'!$C77</f>
        <v>1041.4362048192772</v>
      </c>
      <c r="BB78" s="14">
        <f>AE78/'REV95'!C77</f>
        <v>5469.2171204819279</v>
      </c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</row>
    <row r="79" spans="1:235" x14ac:dyDescent="0.25">
      <c r="A79" s="24">
        <v>0</v>
      </c>
      <c r="B79" s="26" t="s">
        <v>525</v>
      </c>
      <c r="C79" s="11">
        <v>77</v>
      </c>
      <c r="D79" s="12" t="s">
        <v>458</v>
      </c>
      <c r="E79" s="12" t="s">
        <v>171</v>
      </c>
      <c r="F79" s="12" t="s">
        <v>172</v>
      </c>
      <c r="G79" s="27">
        <v>764952</v>
      </c>
      <c r="H79" s="27">
        <v>11833583</v>
      </c>
      <c r="I79" s="27">
        <v>224727</v>
      </c>
      <c r="J79" s="27">
        <v>12058310</v>
      </c>
      <c r="K79" s="27">
        <v>2360738</v>
      </c>
      <c r="L79" s="27">
        <v>14419048</v>
      </c>
      <c r="M79" s="27">
        <v>15184000</v>
      </c>
      <c r="N79" s="27">
        <v>384615</v>
      </c>
      <c r="O79" s="27">
        <v>8647257</v>
      </c>
      <c r="P79" s="27">
        <v>83148</v>
      </c>
      <c r="Q79" s="27">
        <v>43668</v>
      </c>
      <c r="R79" s="27">
        <v>681242</v>
      </c>
      <c r="S79" s="27">
        <v>727091</v>
      </c>
      <c r="T79" s="27">
        <v>448684</v>
      </c>
      <c r="U79" s="27">
        <v>468805</v>
      </c>
      <c r="V79" s="46">
        <v>11484510</v>
      </c>
      <c r="W79" s="27">
        <f t="shared" si="4"/>
        <v>11484510</v>
      </c>
      <c r="X79" s="27">
        <v>0</v>
      </c>
      <c r="Y79" s="27">
        <v>2198</v>
      </c>
      <c r="Z79" s="27">
        <v>259642</v>
      </c>
      <c r="AA79" s="27">
        <v>11795</v>
      </c>
      <c r="AB79" s="27">
        <v>11758145</v>
      </c>
      <c r="AC79" s="27">
        <v>2555011</v>
      </c>
      <c r="AD79">
        <v>14313156</v>
      </c>
      <c r="AE79" s="27">
        <f t="shared" si="5"/>
        <v>14313156</v>
      </c>
      <c r="AF79" s="10">
        <f>G79/'REV95'!$C78</f>
        <v>265.54379143958067</v>
      </c>
      <c r="AG79" s="10">
        <f>H79/'REV95'!$C78</f>
        <v>4107.8845419516092</v>
      </c>
      <c r="AH79" s="10">
        <f>I79/'REV95'!$C78</f>
        <v>78.011247266289445</v>
      </c>
      <c r="AI79" s="10">
        <f>J79/'REV95'!$C78</f>
        <v>4185.8957892178987</v>
      </c>
      <c r="AJ79" s="10">
        <f>K79/'REV95'!$C78</f>
        <v>819.50151004964073</v>
      </c>
      <c r="AK79" s="10">
        <f>L79/'REV95'!$C78</f>
        <v>5005.3972992675399</v>
      </c>
      <c r="AL79" s="10">
        <f>M79/'REV95'!$C78</f>
        <v>5270.9410907071206</v>
      </c>
      <c r="AM79" s="14">
        <f>N79/'REV95'!C78</f>
        <v>133.51442357760268</v>
      </c>
      <c r="AN79" s="14">
        <f>O79/'REV95'!C78</f>
        <v>3001.7901898844034</v>
      </c>
      <c r="AO79" s="14">
        <f>P79/'REV95'!C78</f>
        <v>28.86381782205714</v>
      </c>
      <c r="AP79" s="14">
        <f>Q79/'REV95'!C78</f>
        <v>15.158815565661126</v>
      </c>
      <c r="AQ79" s="14">
        <f>R79/'REV95'!C78</f>
        <v>236.48488214670047</v>
      </c>
      <c r="AR79" s="14">
        <f>S79/'REV95'!C78</f>
        <v>252.4008053598084</v>
      </c>
      <c r="AS79" s="14">
        <f>T79/'REV95'!C78</f>
        <v>155.75519838928039</v>
      </c>
      <c r="AT79" s="14">
        <f>U79/'REV95'!C78</f>
        <v>162.73995903773388</v>
      </c>
      <c r="AU79" s="14">
        <f>W79/'REV95'!C78</f>
        <v>3986.7080917832473</v>
      </c>
      <c r="AV79" s="14">
        <f>X79/'REV95'!$C78</f>
        <v>0</v>
      </c>
      <c r="AW79" s="14">
        <f>Y79/'REV95'!$C78</f>
        <v>0.76300899087027463</v>
      </c>
      <c r="AX79" s="14">
        <f>Z79/'REV95'!$C78</f>
        <v>90.131565244558615</v>
      </c>
      <c r="AY79" s="14">
        <f>AA79/'REV95'!$C78</f>
        <v>4.0944909223452637</v>
      </c>
      <c r="AZ79" s="14">
        <f>AB79/'REV95'!$C78</f>
        <v>4081.6971569410216</v>
      </c>
      <c r="BA79" s="14">
        <f>AC79/'REV95'!$C78</f>
        <v>886.94102127955011</v>
      </c>
      <c r="BB79" s="14">
        <f>AE79/'REV95'!C78</f>
        <v>4968.6381782205717</v>
      </c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</row>
    <row r="80" spans="1:235" x14ac:dyDescent="0.25">
      <c r="A80" s="24">
        <v>1</v>
      </c>
      <c r="B80" s="26" t="s">
        <v>482</v>
      </c>
      <c r="C80" s="11">
        <v>78</v>
      </c>
      <c r="D80" s="12" t="s">
        <v>458</v>
      </c>
      <c r="E80" s="12" t="s">
        <v>173</v>
      </c>
      <c r="F80" s="12" t="s">
        <v>526</v>
      </c>
      <c r="G80" s="27">
        <v>155288.53</v>
      </c>
      <c r="H80" s="27">
        <v>3648604.24</v>
      </c>
      <c r="I80" s="27">
        <v>422273.93</v>
      </c>
      <c r="J80" s="27">
        <v>4070878.17</v>
      </c>
      <c r="K80" s="27">
        <v>785105.95</v>
      </c>
      <c r="L80" s="27">
        <v>4855984.12</v>
      </c>
      <c r="M80" s="27">
        <v>5011272.6500000004</v>
      </c>
      <c r="N80" s="27">
        <v>135290.92000000001</v>
      </c>
      <c r="O80" s="27">
        <v>2931230.14</v>
      </c>
      <c r="P80" s="27">
        <v>33741.57</v>
      </c>
      <c r="Q80" s="27">
        <v>10365.879999999999</v>
      </c>
      <c r="R80" s="27">
        <v>119467.82</v>
      </c>
      <c r="S80" s="27">
        <v>229882.61</v>
      </c>
      <c r="T80" s="27">
        <v>120845.21</v>
      </c>
      <c r="U80" s="27">
        <v>179792.58</v>
      </c>
      <c r="V80" s="46">
        <v>3760616.73</v>
      </c>
      <c r="W80" s="27">
        <f t="shared" si="4"/>
        <v>3760616.73</v>
      </c>
      <c r="X80" s="27">
        <v>87700.87</v>
      </c>
      <c r="Y80" s="27">
        <v>7831.5</v>
      </c>
      <c r="Z80" s="27">
        <v>156279.6</v>
      </c>
      <c r="AA80" s="27">
        <v>5360.9</v>
      </c>
      <c r="AB80" s="27">
        <v>4017789.6</v>
      </c>
      <c r="AC80" s="27">
        <v>793801.15</v>
      </c>
      <c r="AD80">
        <v>4811590.75</v>
      </c>
      <c r="AE80" s="27">
        <f t="shared" si="5"/>
        <v>4811590.75</v>
      </c>
      <c r="AF80" s="10">
        <f>G80/'REV95'!$C79</f>
        <v>185.10970318273931</v>
      </c>
      <c r="AG80" s="10">
        <f>H80/'REV95'!$C79</f>
        <v>4349.2719513648826</v>
      </c>
      <c r="AH80" s="10">
        <f>I80/'REV95'!$C79</f>
        <v>503.36622958636309</v>
      </c>
      <c r="AI80" s="10">
        <f>J80/'REV95'!$C79</f>
        <v>4852.6381809512459</v>
      </c>
      <c r="AJ80" s="10">
        <f>K80/'REV95'!$C79</f>
        <v>935.87549171534147</v>
      </c>
      <c r="AK80" s="10">
        <f>L80/'REV95'!$C79</f>
        <v>5788.5136726665878</v>
      </c>
      <c r="AL80" s="10">
        <f>M80/'REV95'!$C79</f>
        <v>5973.6233758493272</v>
      </c>
      <c r="AM80" s="14">
        <f>N80/'REV95'!C79</f>
        <v>161.27180832041961</v>
      </c>
      <c r="AN80" s="14">
        <f>O80/'REV95'!C79</f>
        <v>3494.1353439027298</v>
      </c>
      <c r="AO80" s="14">
        <f>P80/'REV95'!C79</f>
        <v>40.22120634163786</v>
      </c>
      <c r="AP80" s="14">
        <f>Q80/'REV95'!C79</f>
        <v>12.356514483251877</v>
      </c>
      <c r="AQ80" s="14">
        <f>R80/'REV95'!C79</f>
        <v>142.41008463464061</v>
      </c>
      <c r="AR80" s="14">
        <f>S80/'REV95'!C79</f>
        <v>274.02862081296934</v>
      </c>
      <c r="AS80" s="14">
        <f>T80/'REV95'!C79</f>
        <v>144.05198474192395</v>
      </c>
      <c r="AT80" s="14">
        <f>U80/'REV95'!C79</f>
        <v>214.31944212659434</v>
      </c>
      <c r="AU80" s="14">
        <f>W80/'REV95'!C79</f>
        <v>4482.7950053641671</v>
      </c>
      <c r="AV80" s="14">
        <f>X80/'REV95'!$C79</f>
        <v>104.54269877220169</v>
      </c>
      <c r="AW80" s="14">
        <f>Y80/'REV95'!$C79</f>
        <v>9.3354392657050909</v>
      </c>
      <c r="AX80" s="14">
        <f>Z80/'REV95'!$C79</f>
        <v>186.29109548217906</v>
      </c>
      <c r="AY80" s="14">
        <f>AA80/'REV95'!$C79</f>
        <v>6.3903921802360228</v>
      </c>
      <c r="AZ80" s="14">
        <f>AB80/'REV95'!$C79</f>
        <v>4789.3546310644897</v>
      </c>
      <c r="BA80" s="14">
        <f>AC80/'REV95'!$C79</f>
        <v>946.24049350339737</v>
      </c>
      <c r="BB80" s="14">
        <f>AE80/'REV95'!C79</f>
        <v>5735.5951245678871</v>
      </c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</row>
    <row r="81" spans="1:235" x14ac:dyDescent="0.25">
      <c r="A81" s="24">
        <v>0</v>
      </c>
      <c r="B81" s="26" t="s">
        <v>527</v>
      </c>
      <c r="C81" s="11">
        <v>79</v>
      </c>
      <c r="D81" s="12" t="s">
        <v>453</v>
      </c>
      <c r="E81" s="12" t="s">
        <v>175</v>
      </c>
      <c r="F81" s="12" t="s">
        <v>176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46">
        <v>8606328.0799999982</v>
      </c>
      <c r="W81" s="27">
        <f t="shared" si="4"/>
        <v>8606328.0799999982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>
        <v>11152635.479999997</v>
      </c>
      <c r="AE81" s="27">
        <f t="shared" si="5"/>
        <v>11152635.479999997</v>
      </c>
      <c r="AF81" s="10">
        <f>G81/'REV95'!$C80</f>
        <v>0</v>
      </c>
      <c r="AG81" s="10">
        <f>H81/'REV95'!$C80</f>
        <v>0</v>
      </c>
      <c r="AH81" s="10">
        <f>I81/'REV95'!$C80</f>
        <v>0</v>
      </c>
      <c r="AI81" s="10">
        <f>J81/'REV95'!$C80</f>
        <v>0</v>
      </c>
      <c r="AJ81" s="10">
        <f>K81/'REV95'!$C80</f>
        <v>0</v>
      </c>
      <c r="AK81" s="10">
        <f>L81/'REV95'!$C80</f>
        <v>0</v>
      </c>
      <c r="AL81" s="10">
        <f>M81/'REV95'!$C80</f>
        <v>0</v>
      </c>
      <c r="AM81" s="14">
        <f>N81/'REV95'!C80</f>
        <v>0</v>
      </c>
      <c r="AN81" s="14">
        <f>O81/'REV95'!C80</f>
        <v>0</v>
      </c>
      <c r="AO81" s="14">
        <f>P81/'REV95'!C80</f>
        <v>0</v>
      </c>
      <c r="AP81" s="14">
        <f>Q81/'REV95'!C80</f>
        <v>0</v>
      </c>
      <c r="AQ81" s="14">
        <f>R81/'REV95'!C80</f>
        <v>0</v>
      </c>
      <c r="AR81" s="14">
        <f>S81/'REV95'!C80</f>
        <v>0</v>
      </c>
      <c r="AS81" s="14">
        <f>T81/'REV95'!C80</f>
        <v>0</v>
      </c>
      <c r="AT81" s="14">
        <f>U81/'REV95'!C80</f>
        <v>0</v>
      </c>
      <c r="AU81" s="14">
        <f>W81/'REV95'!C80</f>
        <v>4068.8010968229951</v>
      </c>
      <c r="AV81" s="14">
        <f>X81/'REV95'!$C80</f>
        <v>0</v>
      </c>
      <c r="AW81" s="14">
        <f>Y81/'REV95'!$C80</f>
        <v>0</v>
      </c>
      <c r="AX81" s="14">
        <f>Z81/'REV95'!$C80</f>
        <v>0</v>
      </c>
      <c r="AY81" s="14">
        <f>AA81/'REV95'!$C80</f>
        <v>0</v>
      </c>
      <c r="AZ81" s="14">
        <f>AB81/'REV95'!$C80</f>
        <v>0</v>
      </c>
      <c r="BA81" s="14">
        <f>AC81/'REV95'!$C80</f>
        <v>0</v>
      </c>
      <c r="BB81" s="14">
        <f>AE81/'REV95'!C80</f>
        <v>5272.6151096822987</v>
      </c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</row>
    <row r="82" spans="1:235" x14ac:dyDescent="0.25">
      <c r="A82" s="24">
        <v>1</v>
      </c>
      <c r="B82" s="26" t="s">
        <v>528</v>
      </c>
      <c r="C82" s="11">
        <v>80</v>
      </c>
      <c r="D82" s="12" t="s">
        <v>480</v>
      </c>
      <c r="E82" s="12" t="s">
        <v>177</v>
      </c>
      <c r="F82" s="12" t="s">
        <v>529</v>
      </c>
      <c r="G82" s="27">
        <v>0</v>
      </c>
      <c r="H82" s="27">
        <v>4583188.51</v>
      </c>
      <c r="I82" s="27">
        <v>41100.43</v>
      </c>
      <c r="J82" s="27">
        <v>4624288.9400000004</v>
      </c>
      <c r="K82" s="27">
        <v>1305502.23</v>
      </c>
      <c r="L82" s="27">
        <v>5929791.1699999999</v>
      </c>
      <c r="M82" s="27">
        <v>5929791.1699999999</v>
      </c>
      <c r="N82" s="27">
        <v>146902.16</v>
      </c>
      <c r="O82" s="27">
        <v>3449133.9</v>
      </c>
      <c r="P82" s="27">
        <v>50614.52</v>
      </c>
      <c r="Q82" s="27">
        <v>95559.75</v>
      </c>
      <c r="R82" s="27">
        <v>170246.63</v>
      </c>
      <c r="S82" s="27">
        <v>346373.14</v>
      </c>
      <c r="T82" s="27">
        <v>139828.39000000001</v>
      </c>
      <c r="U82" s="27">
        <v>175165.91</v>
      </c>
      <c r="V82" s="46">
        <v>4573824.4000000004</v>
      </c>
      <c r="W82" s="27">
        <f t="shared" si="4"/>
        <v>4573824.4000000004</v>
      </c>
      <c r="X82" s="27">
        <v>1800</v>
      </c>
      <c r="Y82" s="27">
        <v>7634</v>
      </c>
      <c r="Z82" s="27">
        <v>99318</v>
      </c>
      <c r="AA82" s="27">
        <v>0</v>
      </c>
      <c r="AB82" s="27">
        <v>4682576.4000000004</v>
      </c>
      <c r="AC82" s="27">
        <v>1261947.75</v>
      </c>
      <c r="AD82">
        <v>5944524.1500000004</v>
      </c>
      <c r="AE82" s="27">
        <f t="shared" si="5"/>
        <v>5944524.1500000004</v>
      </c>
      <c r="AF82" s="10">
        <f>G82/'REV95'!$C81</f>
        <v>0</v>
      </c>
      <c r="AG82" s="10">
        <f>H82/'REV95'!$C81</f>
        <v>3880.769271803556</v>
      </c>
      <c r="AH82" s="10">
        <f>I82/'REV95'!$C81</f>
        <v>34.801380186282813</v>
      </c>
      <c r="AI82" s="10">
        <f>J82/'REV95'!$C81</f>
        <v>3915.5706519898395</v>
      </c>
      <c r="AJ82" s="10">
        <f>K82/'REV95'!$C81</f>
        <v>1105.4210245554614</v>
      </c>
      <c r="AK82" s="10">
        <f>L82/'REV95'!$C81</f>
        <v>5020.9916765453008</v>
      </c>
      <c r="AL82" s="10">
        <f>M82/'REV95'!$C81</f>
        <v>5020.9916765453008</v>
      </c>
      <c r="AM82" s="14">
        <f>N82/'REV95'!C81</f>
        <v>124.38794242167654</v>
      </c>
      <c r="AN82" s="14">
        <f>O82/'REV95'!C81</f>
        <v>2920.5198137171888</v>
      </c>
      <c r="AO82" s="14">
        <f>P82/'REV95'!C81</f>
        <v>42.857341236240472</v>
      </c>
      <c r="AP82" s="14">
        <f>Q82/'REV95'!C81</f>
        <v>80.914267569856051</v>
      </c>
      <c r="AQ82" s="14">
        <f>R82/'REV95'!C81</f>
        <v>144.15464013547842</v>
      </c>
      <c r="AR82" s="14">
        <f>S82/'REV95'!C81</f>
        <v>293.28801016088062</v>
      </c>
      <c r="AS82" s="14">
        <f>T82/'REV95'!C81</f>
        <v>118.39829805249789</v>
      </c>
      <c r="AT82" s="14">
        <f>U82/'REV95'!C81</f>
        <v>148.31999153259949</v>
      </c>
      <c r="AU82" s="14">
        <f>W82/'REV95'!C81</f>
        <v>3872.8403048264186</v>
      </c>
      <c r="AV82" s="14">
        <f>X82/'REV95'!$C81</f>
        <v>1.5241320914479255</v>
      </c>
      <c r="AW82" s="14">
        <f>Y82/'REV95'!$C81</f>
        <v>6.4640135478408132</v>
      </c>
      <c r="AX82" s="14">
        <f>Z82/'REV95'!$C81</f>
        <v>84.096528365791698</v>
      </c>
      <c r="AY82" s="14">
        <f>AA82/'REV95'!$C81</f>
        <v>0</v>
      </c>
      <c r="AZ82" s="14">
        <f>AB82/'REV95'!$C81</f>
        <v>3964.9249788314992</v>
      </c>
      <c r="BA82" s="14">
        <f>AC82/'REV95'!$C81</f>
        <v>1068.5417019475021</v>
      </c>
      <c r="BB82" s="14">
        <f>AE82/'REV95'!C81</f>
        <v>5033.4666807790009</v>
      </c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</row>
    <row r="83" spans="1:235" x14ac:dyDescent="0.25">
      <c r="A83" s="24">
        <v>0</v>
      </c>
      <c r="B83" s="26" t="s">
        <v>57</v>
      </c>
      <c r="C83" s="11">
        <v>81</v>
      </c>
      <c r="D83" s="12" t="s">
        <v>464</v>
      </c>
      <c r="E83" s="12" t="s">
        <v>179</v>
      </c>
      <c r="F83" s="12" t="s">
        <v>180</v>
      </c>
      <c r="G83" s="27">
        <v>2364595.3199999998</v>
      </c>
      <c r="H83" s="27">
        <v>28328580.149999999</v>
      </c>
      <c r="I83" s="27">
        <v>592236.32999999996</v>
      </c>
      <c r="J83" s="27">
        <v>28920816.48</v>
      </c>
      <c r="K83" s="27">
        <v>6064398.9199999999</v>
      </c>
      <c r="L83" s="27">
        <v>34985215.399999999</v>
      </c>
      <c r="M83" s="27">
        <v>37349810.719999999</v>
      </c>
      <c r="N83" s="27">
        <v>775158.32</v>
      </c>
      <c r="O83" s="27">
        <v>21037588.260000002</v>
      </c>
      <c r="P83" s="27">
        <v>186034.52</v>
      </c>
      <c r="Q83" s="27">
        <v>653794.52</v>
      </c>
      <c r="R83" s="27">
        <v>1764083.6</v>
      </c>
      <c r="S83" s="27">
        <v>2133488.09</v>
      </c>
      <c r="T83" s="27">
        <v>1035513.38</v>
      </c>
      <c r="U83" s="27">
        <v>1225384.1100000001</v>
      </c>
      <c r="V83" s="46">
        <v>28811044.800000001</v>
      </c>
      <c r="W83" s="27">
        <f t="shared" si="4"/>
        <v>28811044.800000001</v>
      </c>
      <c r="X83" s="27">
        <v>17802.63</v>
      </c>
      <c r="Y83" s="27">
        <v>0</v>
      </c>
      <c r="Z83" s="27">
        <v>625139.88</v>
      </c>
      <c r="AA83" s="27">
        <v>0</v>
      </c>
      <c r="AB83" s="27">
        <v>29453987.309999999</v>
      </c>
      <c r="AC83" s="27">
        <v>6064398.9199999999</v>
      </c>
      <c r="AD83">
        <v>35518386.229999997</v>
      </c>
      <c r="AE83" s="27">
        <f t="shared" si="5"/>
        <v>35518386.229999997</v>
      </c>
      <c r="AF83" s="10">
        <f>G83/'REV95'!$C82</f>
        <v>337.51003711104767</v>
      </c>
      <c r="AG83" s="10">
        <f>H83/'REV95'!$C82</f>
        <v>4043.4741864116468</v>
      </c>
      <c r="AH83" s="10">
        <f>I83/'REV95'!$C82</f>
        <v>84.532733371395935</v>
      </c>
      <c r="AI83" s="10">
        <f>J83/'REV95'!$C82</f>
        <v>4128.0069197830435</v>
      </c>
      <c r="AJ83" s="10">
        <f>K83/'REV95'!$C82</f>
        <v>865.60075934912936</v>
      </c>
      <c r="AK83" s="10">
        <f>L83/'REV95'!$C82</f>
        <v>4993.6076791321721</v>
      </c>
      <c r="AL83" s="10">
        <f>M83/'REV95'!$C82</f>
        <v>5331.1177162432195</v>
      </c>
      <c r="AM83" s="14">
        <f>N83/'REV95'!C82</f>
        <v>110.64206679988581</v>
      </c>
      <c r="AN83" s="14">
        <f>O83/'REV95'!C82</f>
        <v>3002.7959263488442</v>
      </c>
      <c r="AO83" s="14">
        <f>P83/'REV95'!C82</f>
        <v>26.55359977162432</v>
      </c>
      <c r="AP83" s="14">
        <f>Q83/'REV95'!C82</f>
        <v>93.319229232086784</v>
      </c>
      <c r="AQ83" s="14">
        <f>R83/'REV95'!C82</f>
        <v>251.79611761347417</v>
      </c>
      <c r="AR83" s="14">
        <f>S83/'REV95'!C82</f>
        <v>304.52299314872965</v>
      </c>
      <c r="AS83" s="14">
        <f>T83/'REV95'!C82</f>
        <v>147.8037938909506</v>
      </c>
      <c r="AT83" s="14">
        <f>U83/'REV95'!C82</f>
        <v>174.90495432486441</v>
      </c>
      <c r="AU83" s="14">
        <f>W83/'REV95'!C82</f>
        <v>4112.3386811304599</v>
      </c>
      <c r="AV83" s="14">
        <f>X83/'REV95'!$C82</f>
        <v>2.5410548101627177</v>
      </c>
      <c r="AW83" s="14">
        <f>Y83/'REV95'!$C82</f>
        <v>0</v>
      </c>
      <c r="AX83" s="14">
        <f>Z83/'REV95'!$C82</f>
        <v>89.229214958606903</v>
      </c>
      <c r="AY83" s="14">
        <f>AA83/'REV95'!$C82</f>
        <v>0</v>
      </c>
      <c r="AZ83" s="14">
        <f>AB83/'REV95'!$C82</f>
        <v>4204.1089508992291</v>
      </c>
      <c r="BA83" s="14">
        <f>AC83/'REV95'!$C82</f>
        <v>865.60075934912936</v>
      </c>
      <c r="BB83" s="14">
        <f>AE83/'REV95'!C82</f>
        <v>5069.7097102483585</v>
      </c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</row>
    <row r="84" spans="1:235" x14ac:dyDescent="0.25">
      <c r="A84" s="24">
        <v>0</v>
      </c>
      <c r="B84" s="26" t="s">
        <v>507</v>
      </c>
      <c r="C84" s="11">
        <v>82</v>
      </c>
      <c r="D84" s="12" t="s">
        <v>469</v>
      </c>
      <c r="E84" s="12" t="s">
        <v>181</v>
      </c>
      <c r="F84" s="12" t="s">
        <v>182</v>
      </c>
      <c r="G84" s="27">
        <v>567743.21</v>
      </c>
      <c r="H84" s="27">
        <v>7102997.6200000001</v>
      </c>
      <c r="I84" s="27">
        <v>56815.63</v>
      </c>
      <c r="J84" s="27">
        <v>7159813.25</v>
      </c>
      <c r="K84" s="27">
        <v>2190388.81</v>
      </c>
      <c r="L84" s="27">
        <v>9350202.0600000005</v>
      </c>
      <c r="M84" s="27">
        <v>9917945.2699999996</v>
      </c>
      <c r="N84" s="27">
        <v>239323.24</v>
      </c>
      <c r="O84" s="27">
        <v>4898691.09</v>
      </c>
      <c r="P84" s="27">
        <v>91507.55</v>
      </c>
      <c r="Q84" s="27">
        <v>64227.99</v>
      </c>
      <c r="R84" s="27">
        <v>612119.65</v>
      </c>
      <c r="S84" s="27">
        <v>377135.66</v>
      </c>
      <c r="T84" s="27">
        <v>209139.24</v>
      </c>
      <c r="U84" s="27">
        <v>483584.33</v>
      </c>
      <c r="V84" s="46">
        <v>6975728.75</v>
      </c>
      <c r="W84" s="27">
        <f t="shared" si="4"/>
        <v>6975728.75</v>
      </c>
      <c r="X84" s="27">
        <v>0</v>
      </c>
      <c r="Y84" s="27">
        <v>2677.88</v>
      </c>
      <c r="Z84" s="27">
        <v>180503.58</v>
      </c>
      <c r="AA84" s="27">
        <v>11635.28</v>
      </c>
      <c r="AB84" s="27">
        <v>7170545.4900000002</v>
      </c>
      <c r="AC84" s="27">
        <v>2190092.4300000002</v>
      </c>
      <c r="AD84">
        <v>9360637.9199999999</v>
      </c>
      <c r="AE84" s="27">
        <f t="shared" si="5"/>
        <v>9360637.9199999999</v>
      </c>
      <c r="AF84" s="10">
        <f>G84/'REV95'!$C83</f>
        <v>313.04764556682841</v>
      </c>
      <c r="AG84" s="10">
        <f>H84/'REV95'!$C83</f>
        <v>3916.5183171592416</v>
      </c>
      <c r="AH84" s="10">
        <f>I84/'REV95'!$C83</f>
        <v>31.327541905602118</v>
      </c>
      <c r="AI84" s="10">
        <f>J84/'REV95'!$C83</f>
        <v>3947.8458590648438</v>
      </c>
      <c r="AJ84" s="10">
        <f>K84/'REV95'!$C83</f>
        <v>1207.7573941332157</v>
      </c>
      <c r="AK84" s="10">
        <f>L84/'REV95'!$C83</f>
        <v>5155.60325319806</v>
      </c>
      <c r="AL84" s="10">
        <f>M84/'REV95'!$C83</f>
        <v>5468.6508987648876</v>
      </c>
      <c r="AM84" s="14">
        <f>N84/'REV95'!C83</f>
        <v>131.96032201146889</v>
      </c>
      <c r="AN84" s="14">
        <f>O84/'REV95'!C83</f>
        <v>2701.0868383325983</v>
      </c>
      <c r="AO84" s="14">
        <f>P84/'REV95'!C83</f>
        <v>50.456302382002647</v>
      </c>
      <c r="AP84" s="14">
        <f>Q84/'REV95'!C83</f>
        <v>35.414639391265993</v>
      </c>
      <c r="AQ84" s="14">
        <f>R84/'REV95'!C83</f>
        <v>337.51634869872083</v>
      </c>
      <c r="AR84" s="14">
        <f>S84/'REV95'!C83</f>
        <v>207.94864358182619</v>
      </c>
      <c r="AS84" s="14">
        <f>T84/'REV95'!C83</f>
        <v>115.31718129686811</v>
      </c>
      <c r="AT84" s="14">
        <f>U84/'REV95'!C83</f>
        <v>266.64332267313631</v>
      </c>
      <c r="AU84" s="14">
        <f>W84/'REV95'!C83</f>
        <v>3846.3435983678874</v>
      </c>
      <c r="AV84" s="14">
        <f>X84/'REV95'!$C83</f>
        <v>0</v>
      </c>
      <c r="AW84" s="14">
        <f>Y84/'REV95'!$C83</f>
        <v>1.4765549183943538</v>
      </c>
      <c r="AX84" s="14">
        <f>Z84/'REV95'!$C83</f>
        <v>99.527779003087772</v>
      </c>
      <c r="AY84" s="14">
        <f>AA84/'REV95'!$C83</f>
        <v>6.4155712395236</v>
      </c>
      <c r="AZ84" s="14">
        <f>AB84/'REV95'!$C83</f>
        <v>3953.7635035288931</v>
      </c>
      <c r="BA84" s="14">
        <f>AC84/'REV95'!$C83</f>
        <v>1207.5939733127482</v>
      </c>
      <c r="BB84" s="14">
        <f>AE84/'REV95'!C83</f>
        <v>5161.3574768416411</v>
      </c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</row>
    <row r="85" spans="1:235" x14ac:dyDescent="0.25">
      <c r="A85" s="24">
        <v>0</v>
      </c>
      <c r="B85" s="26" t="s">
        <v>530</v>
      </c>
      <c r="C85" s="11">
        <v>83</v>
      </c>
      <c r="D85" s="12" t="s">
        <v>464</v>
      </c>
      <c r="E85" s="12" t="s">
        <v>183</v>
      </c>
      <c r="F85" s="12" t="s">
        <v>184</v>
      </c>
      <c r="G85" s="27">
        <v>242085.62</v>
      </c>
      <c r="H85" s="27">
        <v>3309766.26</v>
      </c>
      <c r="I85" s="27">
        <v>127504.18</v>
      </c>
      <c r="J85" s="27">
        <v>3437270.44</v>
      </c>
      <c r="K85" s="27">
        <v>580203</v>
      </c>
      <c r="L85" s="27">
        <v>4017473.44</v>
      </c>
      <c r="M85" s="27">
        <v>4259559.0599999996</v>
      </c>
      <c r="N85" s="27">
        <v>151254.54999999999</v>
      </c>
      <c r="O85" s="27">
        <v>2390789.3199999998</v>
      </c>
      <c r="P85" s="27">
        <v>62757.68</v>
      </c>
      <c r="Q85" s="27">
        <v>524.21</v>
      </c>
      <c r="R85" s="27">
        <v>207820.5</v>
      </c>
      <c r="S85" s="27">
        <v>205341.93</v>
      </c>
      <c r="T85" s="27">
        <v>176779.07</v>
      </c>
      <c r="U85" s="27">
        <v>104796.29</v>
      </c>
      <c r="V85" s="46">
        <v>3300063.55</v>
      </c>
      <c r="W85" s="27">
        <f t="shared" si="4"/>
        <v>3300063.55</v>
      </c>
      <c r="X85" s="27">
        <v>0</v>
      </c>
      <c r="Y85" s="27">
        <v>0</v>
      </c>
      <c r="Z85" s="27">
        <v>89459.74</v>
      </c>
      <c r="AA85" s="27">
        <v>0</v>
      </c>
      <c r="AB85" s="27">
        <v>3389523.29</v>
      </c>
      <c r="AC85" s="27">
        <v>578628</v>
      </c>
      <c r="AD85">
        <v>3968151.29</v>
      </c>
      <c r="AE85" s="27">
        <f t="shared" si="5"/>
        <v>3968151.29</v>
      </c>
      <c r="AF85" s="10">
        <f>G85/'REV95'!$C84</f>
        <v>300.9892080069626</v>
      </c>
      <c r="AG85" s="10">
        <f>H85/'REV95'!$C84</f>
        <v>4115.0892204401343</v>
      </c>
      <c r="AH85" s="10">
        <f>I85/'REV95'!$C84</f>
        <v>158.52813626756185</v>
      </c>
      <c r="AI85" s="10">
        <f>J85/'REV95'!$C84</f>
        <v>4273.6173567076967</v>
      </c>
      <c r="AJ85" s="10">
        <f>K85/'REV95'!$C84</f>
        <v>721.37635210742269</v>
      </c>
      <c r="AK85" s="10">
        <f>L85/'REV95'!$C84</f>
        <v>4994.9937088151191</v>
      </c>
      <c r="AL85" s="10">
        <f>M85/'REV95'!$C84</f>
        <v>5295.9829168220813</v>
      </c>
      <c r="AM85" s="14">
        <f>N85/'REV95'!C84</f>
        <v>188.0573790874052</v>
      </c>
      <c r="AN85" s="14">
        <f>O85/'REV95'!C84</f>
        <v>2972.5094119109785</v>
      </c>
      <c r="AO85" s="14">
        <f>P85/'REV95'!C84</f>
        <v>78.027701106552286</v>
      </c>
      <c r="AP85" s="14">
        <f>Q85/'REV95'!C84</f>
        <v>0.65175929379584741</v>
      </c>
      <c r="AQ85" s="14">
        <f>R85/'REV95'!C84</f>
        <v>258.38679597165236</v>
      </c>
      <c r="AR85" s="14">
        <f>S85/'REV95'!C84</f>
        <v>255.30514733308468</v>
      </c>
      <c r="AS85" s="14">
        <f>T85/'REV95'!C84</f>
        <v>219.79245306477685</v>
      </c>
      <c r="AT85" s="14">
        <f>U85/'REV95'!C84</f>
        <v>130.29502673131915</v>
      </c>
      <c r="AU85" s="14">
        <f>W85/'REV95'!C84</f>
        <v>4103.025674499565</v>
      </c>
      <c r="AV85" s="14">
        <f>X85/'REV95'!$C84</f>
        <v>0</v>
      </c>
      <c r="AW85" s="14">
        <f>Y85/'REV95'!$C84</f>
        <v>0</v>
      </c>
      <c r="AX85" s="14">
        <f>Z85/'REV95'!$C84</f>
        <v>111.22683078453315</v>
      </c>
      <c r="AY85" s="14">
        <f>AA85/'REV95'!$C84</f>
        <v>0</v>
      </c>
      <c r="AZ85" s="14">
        <f>AB85/'REV95'!$C84</f>
        <v>4214.2525052840983</v>
      </c>
      <c r="BA85" s="14">
        <f>AC85/'REV95'!$C84</f>
        <v>719.41812756434172</v>
      </c>
      <c r="BB85" s="14">
        <f>AE85/'REV95'!C84</f>
        <v>4933.6706328484397</v>
      </c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</row>
    <row r="86" spans="1:235" x14ac:dyDescent="0.25">
      <c r="A86" s="24">
        <v>0</v>
      </c>
      <c r="B86" s="26" t="s">
        <v>500</v>
      </c>
      <c r="C86" s="11">
        <v>84</v>
      </c>
      <c r="D86" s="12" t="s">
        <v>464</v>
      </c>
      <c r="E86" s="12" t="s">
        <v>185</v>
      </c>
      <c r="F86" s="12" t="s">
        <v>186</v>
      </c>
      <c r="G86" s="27">
        <v>1082006.19</v>
      </c>
      <c r="H86" s="27">
        <v>28801236.440000001</v>
      </c>
      <c r="I86" s="27">
        <v>1485959.45</v>
      </c>
      <c r="J86" s="27">
        <v>30287195.890000001</v>
      </c>
      <c r="K86" s="27">
        <v>5362155.33</v>
      </c>
      <c r="L86" s="27">
        <v>35649351.219999999</v>
      </c>
      <c r="M86" s="27">
        <v>36731357.409999996</v>
      </c>
      <c r="N86" s="27">
        <v>564688.29</v>
      </c>
      <c r="O86" s="27">
        <v>19682674.859999999</v>
      </c>
      <c r="P86" s="27">
        <v>196160.98</v>
      </c>
      <c r="Q86" s="27">
        <v>177954.25</v>
      </c>
      <c r="R86" s="27">
        <v>1894675.82</v>
      </c>
      <c r="S86" s="27">
        <v>2071231.77</v>
      </c>
      <c r="T86" s="27">
        <v>1424053.28</v>
      </c>
      <c r="U86" s="27">
        <v>1548996.64</v>
      </c>
      <c r="V86" s="46">
        <v>27560435.890000001</v>
      </c>
      <c r="W86" s="27">
        <f t="shared" si="4"/>
        <v>27560435.890000001</v>
      </c>
      <c r="X86" s="27">
        <v>65245.09</v>
      </c>
      <c r="Y86" s="27">
        <v>299200</v>
      </c>
      <c r="Z86" s="27">
        <v>928754.19</v>
      </c>
      <c r="AA86" s="27">
        <v>280000</v>
      </c>
      <c r="AB86" s="27">
        <v>29133635.170000002</v>
      </c>
      <c r="AC86" s="27">
        <v>5362683.9400000004</v>
      </c>
      <c r="AD86">
        <v>34496319.109999999</v>
      </c>
      <c r="AE86" s="27">
        <f t="shared" si="5"/>
        <v>34496319.109999999</v>
      </c>
      <c r="AF86" s="10">
        <f>G86/'REV95'!$C85</f>
        <v>158.24587787934186</v>
      </c>
      <c r="AG86" s="10">
        <f>H86/'REV95'!$C85</f>
        <v>4212.246645703839</v>
      </c>
      <c r="AH86" s="10">
        <f>I86/'REV95'!$C85</f>
        <v>217.32496526508226</v>
      </c>
      <c r="AI86" s="10">
        <f>J86/'REV95'!$C85</f>
        <v>4429.571610968921</v>
      </c>
      <c r="AJ86" s="10">
        <f>K86/'REV95'!$C85</f>
        <v>784.22747056672756</v>
      </c>
      <c r="AK86" s="10">
        <f>L86/'REV95'!$C85</f>
        <v>5213.7990815356488</v>
      </c>
      <c r="AL86" s="10">
        <f>M86/'REV95'!$C85</f>
        <v>5372.0449594149904</v>
      </c>
      <c r="AM86" s="14">
        <f>N86/'REV95'!C85</f>
        <v>82.586952833638037</v>
      </c>
      <c r="AN86" s="14">
        <f>O86/'REV95'!C85</f>
        <v>2878.6361769652649</v>
      </c>
      <c r="AO86" s="14">
        <f>P86/'REV95'!C85</f>
        <v>28.688991590493604</v>
      </c>
      <c r="AP86" s="14">
        <f>Q86/'REV95'!C85</f>
        <v>26.026215722120657</v>
      </c>
      <c r="AQ86" s="14">
        <f>R86/'REV95'!C85</f>
        <v>277.10066837294335</v>
      </c>
      <c r="AR86" s="14">
        <f>S86/'REV95'!C85</f>
        <v>302.92237952468008</v>
      </c>
      <c r="AS86" s="14">
        <f>T86/'REV95'!C85</f>
        <v>208.27104643510054</v>
      </c>
      <c r="AT86" s="14">
        <f>U86/'REV95'!C85</f>
        <v>226.54429835466178</v>
      </c>
      <c r="AU86" s="14">
        <f>W86/'REV95'!C85</f>
        <v>4030.776729798903</v>
      </c>
      <c r="AV86" s="14">
        <f>X86/'REV95'!$C85</f>
        <v>9.5422435100548437</v>
      </c>
      <c r="AW86" s="14">
        <f>Y86/'REV95'!$C85</f>
        <v>43.758683729433272</v>
      </c>
      <c r="AX86" s="14">
        <f>Z86/'REV95'!$C85</f>
        <v>135.8324226691042</v>
      </c>
      <c r="AY86" s="14">
        <f>AA86/'REV95'!$C85</f>
        <v>40.950639853747717</v>
      </c>
      <c r="AZ86" s="14">
        <f>AB86/'REV95'!$C85</f>
        <v>4260.8607195612431</v>
      </c>
      <c r="BA86" s="14">
        <f>AC86/'REV95'!$C85</f>
        <v>784.304780987203</v>
      </c>
      <c r="BB86" s="14">
        <f>AE86/'REV95'!C85</f>
        <v>5045.1655005484463</v>
      </c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</row>
    <row r="87" spans="1:235" x14ac:dyDescent="0.25">
      <c r="A87" s="24">
        <v>0</v>
      </c>
      <c r="B87" s="26" t="s">
        <v>59</v>
      </c>
      <c r="C87" s="11">
        <v>85</v>
      </c>
      <c r="D87" s="12" t="s">
        <v>451</v>
      </c>
      <c r="E87" s="12" t="s">
        <v>187</v>
      </c>
      <c r="F87" s="12" t="s">
        <v>188</v>
      </c>
      <c r="G87" s="27">
        <v>1247363.68</v>
      </c>
      <c r="H87" s="27">
        <v>9762134.9100000001</v>
      </c>
      <c r="I87" s="27">
        <v>497748.17</v>
      </c>
      <c r="J87" s="27">
        <v>10259883.08</v>
      </c>
      <c r="K87" s="27">
        <v>2595687.64</v>
      </c>
      <c r="L87" s="27">
        <v>12855570.720000001</v>
      </c>
      <c r="M87" s="27">
        <v>14102934.4</v>
      </c>
      <c r="N87" s="27">
        <v>291130.34999999998</v>
      </c>
      <c r="O87" s="27">
        <v>6703953.4500000002</v>
      </c>
      <c r="P87" s="27">
        <v>100499.15</v>
      </c>
      <c r="Q87" s="27">
        <v>12952.35</v>
      </c>
      <c r="R87" s="27">
        <v>927599.65</v>
      </c>
      <c r="S87" s="27">
        <v>623306.57999999996</v>
      </c>
      <c r="T87" s="27">
        <v>372913.07</v>
      </c>
      <c r="U87" s="27">
        <v>872873.19</v>
      </c>
      <c r="V87" s="46">
        <v>9905227.7899999991</v>
      </c>
      <c r="W87" s="27">
        <f t="shared" si="4"/>
        <v>9905227.7899999991</v>
      </c>
      <c r="X87" s="27">
        <v>0</v>
      </c>
      <c r="Y87" s="27">
        <v>0</v>
      </c>
      <c r="Z87" s="27">
        <v>528298.68999999994</v>
      </c>
      <c r="AA87" s="27">
        <v>0</v>
      </c>
      <c r="AB87" s="27">
        <v>10433526.48</v>
      </c>
      <c r="AC87" s="27">
        <v>2954720.16</v>
      </c>
      <c r="AD87">
        <v>13388246.640000001</v>
      </c>
      <c r="AE87" s="27">
        <f t="shared" si="5"/>
        <v>13388246.640000001</v>
      </c>
      <c r="AF87" s="10">
        <f>G87/'REV95'!$C86</f>
        <v>564.41795475113122</v>
      </c>
      <c r="AG87" s="10">
        <f>H87/'REV95'!$C86</f>
        <v>4417.2556153846153</v>
      </c>
      <c r="AH87" s="10">
        <f>I87/'REV95'!$C86</f>
        <v>225.22541628959274</v>
      </c>
      <c r="AI87" s="10">
        <f>J87/'REV95'!$C86</f>
        <v>4642.4810316742078</v>
      </c>
      <c r="AJ87" s="10">
        <f>K87/'REV95'!$C86</f>
        <v>1174.5192941176472</v>
      </c>
      <c r="AK87" s="10">
        <f>L87/'REV95'!$C86</f>
        <v>5817.0003257918552</v>
      </c>
      <c r="AL87" s="10">
        <f>M87/'REV95'!$C86</f>
        <v>6381.4182805429864</v>
      </c>
      <c r="AM87" s="14">
        <f>N87/'REV95'!C86</f>
        <v>131.73319004524885</v>
      </c>
      <c r="AN87" s="14">
        <f>O87/'REV95'!C86</f>
        <v>3033.4630995475113</v>
      </c>
      <c r="AO87" s="14">
        <f>P87/'REV95'!C86</f>
        <v>45.474728506787329</v>
      </c>
      <c r="AP87" s="14">
        <f>Q87/'REV95'!C86</f>
        <v>5.8607918552036198</v>
      </c>
      <c r="AQ87" s="14">
        <f>R87/'REV95'!C86</f>
        <v>419.72834841628958</v>
      </c>
      <c r="AR87" s="14">
        <f>S87/'REV95'!C86</f>
        <v>282.03917647058819</v>
      </c>
      <c r="AS87" s="14">
        <f>T87/'REV95'!C86</f>
        <v>168.73894570135747</v>
      </c>
      <c r="AT87" s="14">
        <f>U87/'REV95'!C86</f>
        <v>394.96524434389136</v>
      </c>
      <c r="AU87" s="14">
        <f>W87/'REV95'!C86</f>
        <v>4482.0035248868771</v>
      </c>
      <c r="AV87" s="14">
        <f>X87/'REV95'!$C86</f>
        <v>0</v>
      </c>
      <c r="AW87" s="14">
        <f>Y87/'REV95'!$C86</f>
        <v>0</v>
      </c>
      <c r="AX87" s="14">
        <f>Z87/'REV95'!$C86</f>
        <v>239.0491809954751</v>
      </c>
      <c r="AY87" s="14">
        <f>AA87/'REV95'!$C86</f>
        <v>0</v>
      </c>
      <c r="AZ87" s="14">
        <f>AB87/'REV95'!$C86</f>
        <v>4721.0527058823527</v>
      </c>
      <c r="BA87" s="14">
        <f>AC87/'REV95'!$C86</f>
        <v>1336.9774479638011</v>
      </c>
      <c r="BB87" s="14">
        <f>AE87/'REV95'!C86</f>
        <v>6058.0301538461545</v>
      </c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</row>
    <row r="88" spans="1:235" x14ac:dyDescent="0.25">
      <c r="A88" s="24">
        <v>1</v>
      </c>
      <c r="B88" s="26" t="s">
        <v>29</v>
      </c>
      <c r="C88" s="11">
        <v>86</v>
      </c>
      <c r="D88" s="12" t="s">
        <v>480</v>
      </c>
      <c r="E88" s="12" t="s">
        <v>189</v>
      </c>
      <c r="F88" s="12" t="s">
        <v>531</v>
      </c>
      <c r="G88" s="27">
        <v>137423.49</v>
      </c>
      <c r="H88" s="27">
        <v>1564172.13</v>
      </c>
      <c r="I88" s="27">
        <v>2826.13</v>
      </c>
      <c r="J88" s="27">
        <v>1566998.26</v>
      </c>
      <c r="K88" s="27">
        <v>301042.89</v>
      </c>
      <c r="L88" s="27">
        <v>1868041.15</v>
      </c>
      <c r="M88" s="27">
        <v>2005464.64</v>
      </c>
      <c r="N88" s="27">
        <v>125724.81</v>
      </c>
      <c r="O88" s="27">
        <v>932027.59</v>
      </c>
      <c r="P88" s="27">
        <v>13605.69</v>
      </c>
      <c r="Q88" s="27">
        <v>32410.31</v>
      </c>
      <c r="R88" s="27">
        <v>40889.42</v>
      </c>
      <c r="S88" s="27">
        <v>69340.55</v>
      </c>
      <c r="T88" s="27">
        <v>45036.31</v>
      </c>
      <c r="U88" s="27">
        <v>104481.11</v>
      </c>
      <c r="V88" s="46">
        <v>1363515.79</v>
      </c>
      <c r="W88" s="27">
        <f t="shared" si="4"/>
        <v>1363515.79</v>
      </c>
      <c r="X88" s="27">
        <v>1280</v>
      </c>
      <c r="Y88" s="27">
        <v>2547.7600000000002</v>
      </c>
      <c r="Z88" s="27">
        <v>87414.6</v>
      </c>
      <c r="AA88" s="27">
        <v>0</v>
      </c>
      <c r="AB88" s="27">
        <v>1454758.15</v>
      </c>
      <c r="AC88" s="27">
        <v>329053.58</v>
      </c>
      <c r="AD88">
        <v>1783811.73</v>
      </c>
      <c r="AE88" s="27">
        <f t="shared" si="5"/>
        <v>1783811.73</v>
      </c>
      <c r="AF88" s="10">
        <f>G88/'REV95'!$C87</f>
        <v>408.26942959001775</v>
      </c>
      <c r="AG88" s="10">
        <f>H88/'REV95'!$C87</f>
        <v>4646.9760249554365</v>
      </c>
      <c r="AH88" s="10">
        <f>I88/'REV95'!$C87</f>
        <v>8.3961081402257864</v>
      </c>
      <c r="AI88" s="10">
        <f>J88/'REV95'!$C87</f>
        <v>4655.3721330956623</v>
      </c>
      <c r="AJ88" s="10">
        <f>K88/'REV95'!$C87</f>
        <v>894.36390374331552</v>
      </c>
      <c r="AK88" s="10">
        <f>L88/'REV95'!$C87</f>
        <v>5549.7360368389773</v>
      </c>
      <c r="AL88" s="10">
        <f>M88/'REV95'!$C87</f>
        <v>5958.0054664289955</v>
      </c>
      <c r="AM88" s="14">
        <f>N88/'REV95'!C87</f>
        <v>373.51399286987521</v>
      </c>
      <c r="AN88" s="14">
        <f>O88/'REV95'!C87</f>
        <v>2768.9470885323822</v>
      </c>
      <c r="AO88" s="14">
        <f>P88/'REV95'!C87</f>
        <v>40.420944741532978</v>
      </c>
      <c r="AP88" s="14">
        <f>Q88/'REV95'!C87</f>
        <v>96.28731431966726</v>
      </c>
      <c r="AQ88" s="14">
        <f>R88/'REV95'!C87</f>
        <v>121.47777777777776</v>
      </c>
      <c r="AR88" s="14">
        <f>S88/'REV95'!C87</f>
        <v>206.00282234105762</v>
      </c>
      <c r="AS88" s="14">
        <f>T88/'REV95'!C87</f>
        <v>133.79771241830065</v>
      </c>
      <c r="AT88" s="14">
        <f>U88/'REV95'!C87</f>
        <v>310.40139631610219</v>
      </c>
      <c r="AU88" s="14">
        <f>W88/'REV95'!C87</f>
        <v>4050.8490493166964</v>
      </c>
      <c r="AV88" s="14">
        <f>X88/'REV95'!$C87</f>
        <v>3.8027332144979202</v>
      </c>
      <c r="AW88" s="14">
        <f>Y88/'REV95'!$C87</f>
        <v>7.5691027926322043</v>
      </c>
      <c r="AX88" s="14">
        <f>Z88/'REV95'!$C87</f>
        <v>259.69875222816398</v>
      </c>
      <c r="AY88" s="14">
        <f>AA88/'REV95'!$C87</f>
        <v>0</v>
      </c>
      <c r="AZ88" s="14">
        <f>AB88/'REV95'!$C87</f>
        <v>4321.9196375519896</v>
      </c>
      <c r="BA88" s="14">
        <f>AC88/'REV95'!$C87</f>
        <v>977.58045157456922</v>
      </c>
      <c r="BB88" s="14">
        <f>AE88/'REV95'!C87</f>
        <v>5299.500089126559</v>
      </c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</row>
    <row r="89" spans="1:235" x14ac:dyDescent="0.25">
      <c r="A89" s="24">
        <v>0</v>
      </c>
      <c r="B89" s="26" t="s">
        <v>454</v>
      </c>
      <c r="C89" s="11">
        <v>87</v>
      </c>
      <c r="D89" s="12" t="s">
        <v>455</v>
      </c>
      <c r="E89" s="12" t="s">
        <v>191</v>
      </c>
      <c r="F89" s="12" t="s">
        <v>192</v>
      </c>
      <c r="G89" s="27">
        <v>11663915.619999999</v>
      </c>
      <c r="H89" s="27">
        <v>385581171.62</v>
      </c>
      <c r="I89" s="27">
        <v>29906419.34</v>
      </c>
      <c r="J89" s="27">
        <v>415487590.95999998</v>
      </c>
      <c r="K89" s="27">
        <v>191202759.36000001</v>
      </c>
      <c r="L89" s="27">
        <v>606690350.32000005</v>
      </c>
      <c r="M89" s="27">
        <v>618354265.94000006</v>
      </c>
      <c r="N89" s="27">
        <v>12894310.41</v>
      </c>
      <c r="O89" s="27">
        <v>286720282.80000001</v>
      </c>
      <c r="P89" s="27">
        <v>2387654.37</v>
      </c>
      <c r="Q89" s="27">
        <v>3875238.82</v>
      </c>
      <c r="R89" s="27">
        <v>24502536.359999999</v>
      </c>
      <c r="S89" s="27">
        <v>32177658.359999999</v>
      </c>
      <c r="T89" s="27">
        <v>14932356.619999999</v>
      </c>
      <c r="U89" s="27">
        <v>19286532.23</v>
      </c>
      <c r="V89" s="46">
        <v>396776569.97000003</v>
      </c>
      <c r="W89" s="27">
        <f t="shared" si="4"/>
        <v>396776569.97000003</v>
      </c>
      <c r="X89" s="27">
        <v>93735.79</v>
      </c>
      <c r="Y89" s="27">
        <v>7850.93</v>
      </c>
      <c r="Z89" s="27">
        <v>3912746.72</v>
      </c>
      <c r="AA89" s="27">
        <v>0</v>
      </c>
      <c r="AB89" s="27">
        <v>400790903.41000003</v>
      </c>
      <c r="AC89" s="27">
        <v>205052880.33000001</v>
      </c>
      <c r="AD89">
        <v>605843783.74000001</v>
      </c>
      <c r="AE89" s="27">
        <f t="shared" si="5"/>
        <v>605843783.74000001</v>
      </c>
      <c r="AF89" s="10">
        <f>G89/'REV95'!$C88</f>
        <v>144.76945347398313</v>
      </c>
      <c r="AG89" s="10">
        <f>H89/'REV95'!$C88</f>
        <v>4785.7321077984188</v>
      </c>
      <c r="AH89" s="10">
        <f>I89/'REV95'!$C88</f>
        <v>371.19061250681096</v>
      </c>
      <c r="AI89" s="10">
        <f>J89/'REV95'!$C88</f>
        <v>5156.9227203052296</v>
      </c>
      <c r="AJ89" s="10">
        <f>K89/'REV95'!$C88</f>
        <v>2373.1583695445765</v>
      </c>
      <c r="AK89" s="10">
        <f>L89/'REV95'!$C88</f>
        <v>7530.0810898498066</v>
      </c>
      <c r="AL89" s="10">
        <f>M89/'REV95'!$C88</f>
        <v>7674.8505433237897</v>
      </c>
      <c r="AM89" s="14">
        <f>N89/'REV95'!C88</f>
        <v>160.04079005670923</v>
      </c>
      <c r="AN89" s="14">
        <f>O89/'REV95'!C88</f>
        <v>3558.6967527172401</v>
      </c>
      <c r="AO89" s="14">
        <f>P89/'REV95'!C88</f>
        <v>29.634938170931964</v>
      </c>
      <c r="AP89" s="14">
        <f>Q89/'REV95'!C88</f>
        <v>48.098445181701628</v>
      </c>
      <c r="AQ89" s="14">
        <f>R89/'REV95'!C88</f>
        <v>304.11903799108592</v>
      </c>
      <c r="AR89" s="14">
        <f>S89/'REV95'!C88</f>
        <v>399.38063396670429</v>
      </c>
      <c r="AS89" s="14">
        <f>T89/'REV95'!C88</f>
        <v>185.33648368042756</v>
      </c>
      <c r="AT89" s="14">
        <f>U89/'REV95'!C88</f>
        <v>239.3793663560009</v>
      </c>
      <c r="AU89" s="14">
        <f>W89/'REV95'!C88</f>
        <v>4924.6864481208013</v>
      </c>
      <c r="AV89" s="14">
        <f>X89/'REV95'!$C88</f>
        <v>1.1634239762489</v>
      </c>
      <c r="AW89" s="14">
        <f>Y89/'REV95'!$C88</f>
        <v>9.7443678640269399E-2</v>
      </c>
      <c r="AX89" s="14">
        <f>Z89/'REV95'!$C88</f>
        <v>48.563983373237072</v>
      </c>
      <c r="AY89" s="14">
        <f>AA89/'REV95'!$C88</f>
        <v>0</v>
      </c>
      <c r="AZ89" s="14">
        <f>AB89/'REV95'!$C88</f>
        <v>4974.5112991489277</v>
      </c>
      <c r="BA89" s="14">
        <f>AC89/'REV95'!$C88</f>
        <v>2545.062428927291</v>
      </c>
      <c r="BB89" s="14">
        <f>AE89/'REV95'!C88</f>
        <v>7519.5737280762187</v>
      </c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</row>
    <row r="90" spans="1:235" x14ac:dyDescent="0.25">
      <c r="A90" s="24">
        <v>1</v>
      </c>
      <c r="B90" s="26" t="s">
        <v>532</v>
      </c>
      <c r="C90" s="11">
        <v>88</v>
      </c>
      <c r="D90" s="12" t="s">
        <v>480</v>
      </c>
      <c r="E90" s="12" t="s">
        <v>193</v>
      </c>
      <c r="F90" s="12" t="s">
        <v>533</v>
      </c>
      <c r="G90" s="27">
        <v>-17187.47</v>
      </c>
      <c r="H90" s="27">
        <v>3240006.53</v>
      </c>
      <c r="I90" s="27">
        <v>473788.46</v>
      </c>
      <c r="J90" s="27">
        <v>3713794.99</v>
      </c>
      <c r="K90" s="27">
        <v>1284699.29</v>
      </c>
      <c r="L90" s="27">
        <v>4998494.28</v>
      </c>
      <c r="M90" s="27">
        <v>4981306.8099999996</v>
      </c>
      <c r="N90" s="27">
        <v>179179.95</v>
      </c>
      <c r="O90" s="27">
        <v>2677056.4900000002</v>
      </c>
      <c r="P90" s="27">
        <v>43375.199999999997</v>
      </c>
      <c r="Q90" s="27">
        <v>5515.98</v>
      </c>
      <c r="R90" s="27">
        <v>150165.65</v>
      </c>
      <c r="S90" s="27">
        <v>196871.67</v>
      </c>
      <c r="T90" s="27">
        <v>120185.66</v>
      </c>
      <c r="U90" s="27">
        <v>191552.03</v>
      </c>
      <c r="V90" s="46">
        <v>3563902.63</v>
      </c>
      <c r="W90" s="27">
        <f t="shared" si="4"/>
        <v>3563902.63</v>
      </c>
      <c r="X90" s="27">
        <v>111936.85</v>
      </c>
      <c r="Y90" s="27">
        <v>53269.88</v>
      </c>
      <c r="Z90" s="27">
        <v>138037.42000000001</v>
      </c>
      <c r="AA90" s="27">
        <v>279170.83</v>
      </c>
      <c r="AB90" s="27">
        <v>4146317.61</v>
      </c>
      <c r="AC90" s="27">
        <v>1013535.29</v>
      </c>
      <c r="AD90">
        <v>5159852.9000000004</v>
      </c>
      <c r="AE90" s="27">
        <f t="shared" si="5"/>
        <v>5159852.9000000004</v>
      </c>
      <c r="AF90" s="10">
        <f>G90/'REV95'!$C89</f>
        <v>-24.341410565075769</v>
      </c>
      <c r="AG90" s="10">
        <f>H90/'REV95'!$C89</f>
        <v>4588.5944342161165</v>
      </c>
      <c r="AH90" s="10">
        <f>I90/'REV95'!$C89</f>
        <v>670.99342869281975</v>
      </c>
      <c r="AI90" s="10">
        <f>J90/'REV95'!$C89</f>
        <v>5259.5878629089366</v>
      </c>
      <c r="AJ90" s="10">
        <f>K90/'REV95'!$C89</f>
        <v>1819.4296700184109</v>
      </c>
      <c r="AK90" s="10">
        <f>L90/'REV95'!$C89</f>
        <v>7079.0175329273479</v>
      </c>
      <c r="AL90" s="10">
        <f>M90/'REV95'!$C89</f>
        <v>7054.6761223622707</v>
      </c>
      <c r="AM90" s="14">
        <f>N90/'REV95'!C89</f>
        <v>253.76001982721993</v>
      </c>
      <c r="AN90" s="14">
        <f>O90/'REV95'!C89</f>
        <v>3791.327701458717</v>
      </c>
      <c r="AO90" s="14">
        <f>P90/'REV95'!C89</f>
        <v>61.429259311712215</v>
      </c>
      <c r="AP90" s="14">
        <f>Q90/'REV95'!C89</f>
        <v>7.8118963319643102</v>
      </c>
      <c r="AQ90" s="14">
        <f>R90/'REV95'!C89</f>
        <v>212.6690978614927</v>
      </c>
      <c r="AR90" s="14">
        <f>S90/'REV95'!C89</f>
        <v>278.81556436765334</v>
      </c>
      <c r="AS90" s="14">
        <f>T90/'REV95'!C89</f>
        <v>170.21053675116838</v>
      </c>
      <c r="AT90" s="14">
        <f>U90/'REV95'!C89</f>
        <v>271.28173063305479</v>
      </c>
      <c r="AU90" s="14">
        <f>W90/'REV95'!C89</f>
        <v>5047.3058065429823</v>
      </c>
      <c r="AV90" s="14">
        <f>X90/'REV95'!$C89</f>
        <v>158.52832459991504</v>
      </c>
      <c r="AW90" s="14">
        <f>Y90/'REV95'!$C89</f>
        <v>75.44240192607279</v>
      </c>
      <c r="AX90" s="14">
        <f>Z90/'REV95'!$C89</f>
        <v>195.49273474012182</v>
      </c>
      <c r="AY90" s="14">
        <f>AA90/'REV95'!$C89</f>
        <v>395.37010338478967</v>
      </c>
      <c r="AZ90" s="14">
        <f>AB90/'REV95'!$C89</f>
        <v>5872.1393711938817</v>
      </c>
      <c r="BA90" s="14">
        <f>AC90/'REV95'!$C89</f>
        <v>1435.3990794505028</v>
      </c>
      <c r="BB90" s="14">
        <f>AE90/'REV95'!C89</f>
        <v>7307.5384506443852</v>
      </c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</row>
    <row r="91" spans="1:235" x14ac:dyDescent="0.25">
      <c r="A91" s="24">
        <v>0</v>
      </c>
      <c r="B91" s="26" t="s">
        <v>534</v>
      </c>
      <c r="C91" s="11">
        <v>89</v>
      </c>
      <c r="D91" s="12" t="s">
        <v>458</v>
      </c>
      <c r="E91" s="12" t="s">
        <v>195</v>
      </c>
      <c r="F91" s="12" t="s">
        <v>196</v>
      </c>
      <c r="G91" s="27">
        <v>1407137.17</v>
      </c>
      <c r="H91" s="27">
        <v>22028665.809999999</v>
      </c>
      <c r="I91" s="27">
        <v>410947.63</v>
      </c>
      <c r="J91" s="27">
        <v>22439613.440000001</v>
      </c>
      <c r="K91" s="27">
        <v>5717495.5499999998</v>
      </c>
      <c r="L91" s="27">
        <v>28157108.989999998</v>
      </c>
      <c r="M91" s="27">
        <v>29564246.16</v>
      </c>
      <c r="N91" s="27">
        <v>525266.37</v>
      </c>
      <c r="O91" s="27">
        <v>15489720.220000001</v>
      </c>
      <c r="P91" s="27">
        <v>129903.92</v>
      </c>
      <c r="Q91" s="27">
        <v>41215.629999999997</v>
      </c>
      <c r="R91" s="27">
        <v>1417777.43</v>
      </c>
      <c r="S91" s="27">
        <v>1199142.76</v>
      </c>
      <c r="T91" s="27">
        <v>371472.9</v>
      </c>
      <c r="U91" s="27">
        <v>1067090.6499999999</v>
      </c>
      <c r="V91" s="46">
        <v>20241589.879999999</v>
      </c>
      <c r="W91" s="27">
        <f t="shared" si="4"/>
        <v>20241589.879999999</v>
      </c>
      <c r="X91" s="27">
        <v>1043.68</v>
      </c>
      <c r="Y91" s="27">
        <v>7721.55</v>
      </c>
      <c r="Z91" s="27">
        <v>832294.94</v>
      </c>
      <c r="AA91" s="27">
        <v>0</v>
      </c>
      <c r="AB91" s="27">
        <v>21082650.050000001</v>
      </c>
      <c r="AC91" s="27">
        <v>7025507.8300000001</v>
      </c>
      <c r="AD91">
        <v>28108157.879999999</v>
      </c>
      <c r="AE91" s="27">
        <f t="shared" si="5"/>
        <v>28108157.879999999</v>
      </c>
      <c r="AF91" s="10">
        <f>G91/'REV95'!$C90</f>
        <v>259.2606485490557</v>
      </c>
      <c r="AG91" s="10">
        <f>H91/'REV95'!$C90</f>
        <v>4058.7131847075079</v>
      </c>
      <c r="AH91" s="10">
        <f>I91/'REV95'!$C90</f>
        <v>75.715823122984801</v>
      </c>
      <c r="AI91" s="10">
        <f>J91/'REV95'!$C90</f>
        <v>4134.429007830493</v>
      </c>
      <c r="AJ91" s="10">
        <f>K91/'REV95'!$C90</f>
        <v>1053.4307784431137</v>
      </c>
      <c r="AK91" s="10">
        <f>L91/'REV95'!$C90</f>
        <v>5187.859786273606</v>
      </c>
      <c r="AL91" s="10">
        <f>M91/'REV95'!$C90</f>
        <v>5447.120434822662</v>
      </c>
      <c r="AM91" s="14">
        <f>N91/'REV95'!C90</f>
        <v>96.77869553201289</v>
      </c>
      <c r="AN91" s="14">
        <f>O91/'REV95'!C90</f>
        <v>2853.9327904191618</v>
      </c>
      <c r="AO91" s="14">
        <f>P91/'REV95'!C90</f>
        <v>23.93439336711193</v>
      </c>
      <c r="AP91" s="14">
        <f>Q91/'REV95'!C90</f>
        <v>7.593851681252878</v>
      </c>
      <c r="AQ91" s="14">
        <f>R91/'REV95'!C90</f>
        <v>261.22108337171807</v>
      </c>
      <c r="AR91" s="14">
        <f>S91/'REV95'!C90</f>
        <v>220.93832519576233</v>
      </c>
      <c r="AS91" s="14">
        <f>T91/'REV95'!C90</f>
        <v>68.44272685398434</v>
      </c>
      <c r="AT91" s="14">
        <f>U91/'REV95'!C90</f>
        <v>196.60813450023028</v>
      </c>
      <c r="AU91" s="14">
        <f>W91/'REV95'!C90</f>
        <v>3729.4500009212343</v>
      </c>
      <c r="AV91" s="14">
        <f>X91/'REV95'!$C90</f>
        <v>0.19229479502533395</v>
      </c>
      <c r="AW91" s="14">
        <f>Y91/'REV95'!$C90</f>
        <v>1.422671579917089</v>
      </c>
      <c r="AX91" s="14">
        <f>Z91/'REV95'!$C90</f>
        <v>153.34775495163518</v>
      </c>
      <c r="AY91" s="14">
        <f>AA91/'REV95'!$C90</f>
        <v>0</v>
      </c>
      <c r="AZ91" s="14">
        <f>AB91/'REV95'!$C90</f>
        <v>3884.4127222478123</v>
      </c>
      <c r="BA91" s="14">
        <f>AC91/'REV95'!$C90</f>
        <v>1294.4279742054352</v>
      </c>
      <c r="BB91" s="14">
        <f>AE91/'REV95'!C90</f>
        <v>5178.8406964532469</v>
      </c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</row>
    <row r="92" spans="1:235" x14ac:dyDescent="0.25">
      <c r="A92" s="24">
        <v>0</v>
      </c>
      <c r="B92" s="26" t="s">
        <v>535</v>
      </c>
      <c r="C92" s="11">
        <v>90</v>
      </c>
      <c r="D92" s="12" t="s">
        <v>460</v>
      </c>
      <c r="E92" s="12" t="s">
        <v>197</v>
      </c>
      <c r="F92" s="12" t="s">
        <v>198</v>
      </c>
      <c r="G92" s="27">
        <v>1082230.95</v>
      </c>
      <c r="H92" s="27">
        <v>16275503.880000001</v>
      </c>
      <c r="I92" s="27">
        <v>1990917.39</v>
      </c>
      <c r="J92" s="27">
        <v>18266421.27</v>
      </c>
      <c r="K92" s="27">
        <v>2932712.08</v>
      </c>
      <c r="L92" s="27">
        <v>21199133.350000001</v>
      </c>
      <c r="M92" s="27">
        <v>22281364.300000001</v>
      </c>
      <c r="N92" s="27">
        <v>334400.34999999998</v>
      </c>
      <c r="O92" s="27">
        <v>11539309.18</v>
      </c>
      <c r="P92" s="27">
        <v>87761.18</v>
      </c>
      <c r="Q92" s="27">
        <v>600295.26</v>
      </c>
      <c r="R92" s="27">
        <v>1375053</v>
      </c>
      <c r="S92" s="27">
        <v>1120696.6299999999</v>
      </c>
      <c r="T92" s="27">
        <v>297933.59000000003</v>
      </c>
      <c r="U92" s="27">
        <v>763693.72</v>
      </c>
      <c r="V92" s="46">
        <v>16119142.91</v>
      </c>
      <c r="W92" s="27">
        <f t="shared" si="4"/>
        <v>16119142.91</v>
      </c>
      <c r="X92" s="27">
        <v>542145.87</v>
      </c>
      <c r="Y92" s="27">
        <v>38163.14</v>
      </c>
      <c r="Z92" s="27">
        <v>412763.32</v>
      </c>
      <c r="AA92" s="27">
        <v>0</v>
      </c>
      <c r="AB92" s="27">
        <v>17112215.239999998</v>
      </c>
      <c r="AC92" s="27">
        <v>2961899</v>
      </c>
      <c r="AD92">
        <v>20074114.239999998</v>
      </c>
      <c r="AE92" s="27">
        <f t="shared" si="5"/>
        <v>20074114.239999998</v>
      </c>
      <c r="AF92" s="10">
        <f>G92/'REV95'!$C91</f>
        <v>294.80548896758376</v>
      </c>
      <c r="AG92" s="10">
        <f>H92/'REV95'!$C91</f>
        <v>4433.5341541814223</v>
      </c>
      <c r="AH92" s="10">
        <f>I92/'REV95'!$C91</f>
        <v>542.33652683192588</v>
      </c>
      <c r="AI92" s="10">
        <f>J92/'REV95'!$C91</f>
        <v>4975.8706810133481</v>
      </c>
      <c r="AJ92" s="10">
        <f>K92/'REV95'!$C91</f>
        <v>798.88642876600386</v>
      </c>
      <c r="AK92" s="10">
        <f>L92/'REV95'!$C91</f>
        <v>5774.7571097793525</v>
      </c>
      <c r="AL92" s="10">
        <f>M92/'REV95'!$C91</f>
        <v>6069.5625987469357</v>
      </c>
      <c r="AM92" s="14">
        <f>N92/'REV95'!C91</f>
        <v>91.092440751838723</v>
      </c>
      <c r="AN92" s="14">
        <f>O92/'REV95'!C91</f>
        <v>3143.3694306728412</v>
      </c>
      <c r="AO92" s="14">
        <f>P92/'REV95'!C91</f>
        <v>23.906614001634431</v>
      </c>
      <c r="AP92" s="14">
        <f>Q92/'REV95'!C91</f>
        <v>163.52363388722418</v>
      </c>
      <c r="AQ92" s="14">
        <f>R92/'REV95'!C91</f>
        <v>374.57177880686464</v>
      </c>
      <c r="AR92" s="14">
        <f>S92/'REV95'!C91</f>
        <v>305.28374557341323</v>
      </c>
      <c r="AS92" s="14">
        <f>T92/'REV95'!C91</f>
        <v>81.158700626532294</v>
      </c>
      <c r="AT92" s="14">
        <f>U92/'REV95'!C91</f>
        <v>208.03424679923725</v>
      </c>
      <c r="AU92" s="14">
        <f>W92/'REV95'!C91</f>
        <v>4390.9405911195863</v>
      </c>
      <c r="AV92" s="14">
        <f>X92/'REV95'!$C91</f>
        <v>147.68342958321983</v>
      </c>
      <c r="AW92" s="14">
        <f>Y92/'REV95'!$C91</f>
        <v>10.395843094524652</v>
      </c>
      <c r="AX92" s="14">
        <f>Z92/'REV95'!$C91</f>
        <v>112.43893217107056</v>
      </c>
      <c r="AY92" s="14">
        <f>AA92/'REV95'!$C91</f>
        <v>0</v>
      </c>
      <c r="AZ92" s="14">
        <f>AB92/'REV95'!$C91</f>
        <v>4661.4587959684004</v>
      </c>
      <c r="BA92" s="14">
        <f>AC92/'REV95'!$C91</f>
        <v>806.83710160719147</v>
      </c>
      <c r="BB92" s="14">
        <f>AE92/'REV95'!C91</f>
        <v>5468.2958975755919</v>
      </c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</row>
    <row r="93" spans="1:235" x14ac:dyDescent="0.25">
      <c r="A93" s="24">
        <v>0</v>
      </c>
      <c r="B93" s="26" t="s">
        <v>468</v>
      </c>
      <c r="C93" s="11">
        <v>91</v>
      </c>
      <c r="D93" s="12" t="s">
        <v>469</v>
      </c>
      <c r="E93" s="12" t="s">
        <v>199</v>
      </c>
      <c r="F93" s="12" t="s">
        <v>200</v>
      </c>
      <c r="G93" s="27">
        <v>853822.23</v>
      </c>
      <c r="H93" s="27">
        <v>40549774.530000001</v>
      </c>
      <c r="I93" s="27">
        <v>551620.01</v>
      </c>
      <c r="J93" s="27">
        <v>41101394.539999999</v>
      </c>
      <c r="K93" s="27">
        <v>8117709.5999999996</v>
      </c>
      <c r="L93" s="27">
        <v>49219104.140000001</v>
      </c>
      <c r="M93" s="27">
        <v>50072926.369999997</v>
      </c>
      <c r="N93" s="27">
        <v>1134505.93</v>
      </c>
      <c r="O93" s="27">
        <v>31017503.469999999</v>
      </c>
      <c r="P93" s="27">
        <v>151913.79999999999</v>
      </c>
      <c r="Q93" s="27">
        <v>111564.35</v>
      </c>
      <c r="R93" s="27">
        <v>2707442.18</v>
      </c>
      <c r="S93" s="27">
        <v>3099210.14</v>
      </c>
      <c r="T93" s="27">
        <v>1095541.5</v>
      </c>
      <c r="U93" s="27">
        <v>1495062.13</v>
      </c>
      <c r="V93" s="46">
        <v>40812743.5</v>
      </c>
      <c r="W93" s="27">
        <f t="shared" si="4"/>
        <v>40812743.5</v>
      </c>
      <c r="X93" s="27">
        <v>13188.71</v>
      </c>
      <c r="Y93" s="27">
        <v>113060.94</v>
      </c>
      <c r="Z93" s="27">
        <v>419345.11</v>
      </c>
      <c r="AA93" s="27">
        <v>0</v>
      </c>
      <c r="AB93" s="27">
        <v>41358338.259999998</v>
      </c>
      <c r="AC93" s="27">
        <v>7979946.1100000003</v>
      </c>
      <c r="AD93">
        <v>49338284.369999997</v>
      </c>
      <c r="AE93" s="27">
        <f t="shared" si="5"/>
        <v>49338284.369999997</v>
      </c>
      <c r="AF93" s="10">
        <f>G93/'REV95'!$C92</f>
        <v>78.346690218388687</v>
      </c>
      <c r="AG93" s="10">
        <f>H93/'REV95'!$C92</f>
        <v>3720.8455248669484</v>
      </c>
      <c r="AH93" s="10">
        <f>I93/'REV95'!$C92</f>
        <v>50.61662782161865</v>
      </c>
      <c r="AI93" s="10">
        <f>J93/'REV95'!$C92</f>
        <v>3771.4621526885667</v>
      </c>
      <c r="AJ93" s="10">
        <f>K93/'REV95'!$C92</f>
        <v>744.88067535327582</v>
      </c>
      <c r="AK93" s="10">
        <f>L93/'REV95'!$C92</f>
        <v>4516.3428280418429</v>
      </c>
      <c r="AL93" s="10">
        <f>M93/'REV95'!$C92</f>
        <v>4594.6895182602311</v>
      </c>
      <c r="AM93" s="14">
        <f>N93/'REV95'!C92</f>
        <v>104.10221416773719</v>
      </c>
      <c r="AN93" s="14">
        <f>O93/'REV95'!C92</f>
        <v>2846.1647522481189</v>
      </c>
      <c r="AO93" s="14">
        <f>P93/'REV95'!C92</f>
        <v>13.939603596990272</v>
      </c>
      <c r="AP93" s="14">
        <f>Q93/'REV95'!C92</f>
        <v>10.237139842172876</v>
      </c>
      <c r="AQ93" s="14">
        <f>R93/'REV95'!C92</f>
        <v>248.43477518810792</v>
      </c>
      <c r="AR93" s="14">
        <f>S93/'REV95'!C92</f>
        <v>284.38338594237479</v>
      </c>
      <c r="AS93" s="14">
        <f>T93/'REV95'!C92</f>
        <v>100.5268397871169</v>
      </c>
      <c r="AT93" s="14">
        <f>U93/'REV95'!C92</f>
        <v>137.18683519911909</v>
      </c>
      <c r="AU93" s="14">
        <f>W93/'REV95'!C92</f>
        <v>3744.975545971738</v>
      </c>
      <c r="AV93" s="14">
        <f>X93/'REV95'!$C92</f>
        <v>1.2101954487061846</v>
      </c>
      <c r="AW93" s="14">
        <f>Y93/'REV95'!$C92</f>
        <v>10.3744668746559</v>
      </c>
      <c r="AX93" s="14">
        <f>Z93/'REV95'!$C92</f>
        <v>38.479088823637362</v>
      </c>
      <c r="AY93" s="14">
        <f>AA93/'REV95'!$C92</f>
        <v>0</v>
      </c>
      <c r="AZ93" s="14">
        <f>AB93/'REV95'!$C92</f>
        <v>3795.0392971187371</v>
      </c>
      <c r="BA93" s="14">
        <f>AC93/'REV95'!$C92</f>
        <v>732.23950357863828</v>
      </c>
      <c r="BB93" s="14">
        <f>AE93/'REV95'!C92</f>
        <v>4527.2788006973751</v>
      </c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</row>
    <row r="94" spans="1:235" x14ac:dyDescent="0.25">
      <c r="A94" s="24">
        <v>0</v>
      </c>
      <c r="B94" s="26" t="s">
        <v>536</v>
      </c>
      <c r="C94" s="11">
        <v>92</v>
      </c>
      <c r="D94" s="12" t="s">
        <v>480</v>
      </c>
      <c r="E94" s="12" t="s">
        <v>201</v>
      </c>
      <c r="F94" s="12" t="s">
        <v>202</v>
      </c>
      <c r="G94" s="27">
        <v>1501231.24</v>
      </c>
      <c r="H94" s="27">
        <v>14667949.99</v>
      </c>
      <c r="I94" s="27">
        <v>1493675.42</v>
      </c>
      <c r="J94" s="27">
        <v>16161625.41</v>
      </c>
      <c r="K94" s="27">
        <v>3415731.7</v>
      </c>
      <c r="L94" s="27">
        <v>19577357.109999999</v>
      </c>
      <c r="M94" s="27">
        <v>21078588.350000001</v>
      </c>
      <c r="N94" s="27">
        <v>491952.65</v>
      </c>
      <c r="O94" s="27">
        <v>9496834.3200000003</v>
      </c>
      <c r="P94" s="27">
        <v>94723.04</v>
      </c>
      <c r="Q94" s="27">
        <v>269872.21999999997</v>
      </c>
      <c r="R94" s="27">
        <v>1268247.28</v>
      </c>
      <c r="S94" s="27">
        <v>870623.26</v>
      </c>
      <c r="T94" s="27">
        <v>243442.15</v>
      </c>
      <c r="U94" s="27">
        <v>670325.66</v>
      </c>
      <c r="V94" s="46">
        <v>13406020.58</v>
      </c>
      <c r="W94" s="27">
        <f t="shared" si="4"/>
        <v>13406020.58</v>
      </c>
      <c r="X94" s="27">
        <v>342196.8</v>
      </c>
      <c r="Y94" s="27">
        <v>0</v>
      </c>
      <c r="Z94" s="27">
        <v>448880.9</v>
      </c>
      <c r="AA94" s="27">
        <v>0</v>
      </c>
      <c r="AB94" s="27">
        <v>14197098.279999999</v>
      </c>
      <c r="AC94" s="27">
        <v>3431047.65</v>
      </c>
      <c r="AD94">
        <v>17628145.93</v>
      </c>
      <c r="AE94" s="27">
        <f t="shared" si="5"/>
        <v>17628145.93</v>
      </c>
      <c r="AF94" s="10">
        <f>G94/'REV95'!$C93</f>
        <v>479.74921385657677</v>
      </c>
      <c r="AG94" s="10">
        <f>H94/'REV95'!$C93</f>
        <v>4687.4440719672766</v>
      </c>
      <c r="AH94" s="10">
        <f>I94/'REV95'!$C93</f>
        <v>477.33459670203246</v>
      </c>
      <c r="AI94" s="10">
        <f>J94/'REV95'!$C93</f>
        <v>5164.7786686693089</v>
      </c>
      <c r="AJ94" s="10">
        <f>K94/'REV95'!$C93</f>
        <v>1091.5670778473732</v>
      </c>
      <c r="AK94" s="10">
        <f>L94/'REV95'!$C93</f>
        <v>6256.3457465166821</v>
      </c>
      <c r="AL94" s="10">
        <f>M94/'REV95'!$C93</f>
        <v>6736.0949603732588</v>
      </c>
      <c r="AM94" s="14">
        <f>N94/'REV95'!C93</f>
        <v>157.21355298478846</v>
      </c>
      <c r="AN94" s="14">
        <f>O94/'REV95'!C93</f>
        <v>3034.908065959351</v>
      </c>
      <c r="AO94" s="14">
        <f>P94/'REV95'!C93</f>
        <v>30.270688993992074</v>
      </c>
      <c r="AP94" s="14">
        <f>Q94/'REV95'!C93</f>
        <v>86.243199539818477</v>
      </c>
      <c r="AQ94" s="14">
        <f>R94/'REV95'!C93</f>
        <v>405.29441390770808</v>
      </c>
      <c r="AR94" s="14">
        <f>S94/'REV95'!C93</f>
        <v>278.22550811709067</v>
      </c>
      <c r="AS94" s="14">
        <f>T94/'REV95'!C93</f>
        <v>77.796928927521421</v>
      </c>
      <c r="AT94" s="14">
        <f>U94/'REV95'!C93</f>
        <v>214.21630448676981</v>
      </c>
      <c r="AU94" s="14">
        <f>W94/'REV95'!C93</f>
        <v>4284.1686629170399</v>
      </c>
      <c r="AV94" s="14">
        <f>X94/'REV95'!$C93</f>
        <v>109.35600153393838</v>
      </c>
      <c r="AW94" s="14">
        <f>Y94/'REV95'!$C93</f>
        <v>0</v>
      </c>
      <c r="AX94" s="14">
        <f>Z94/'REV95'!$C93</f>
        <v>143.44909241978783</v>
      </c>
      <c r="AY94" s="14">
        <f>AA94/'REV95'!$C93</f>
        <v>0</v>
      </c>
      <c r="AZ94" s="14">
        <f>AB94/'REV95'!$C93</f>
        <v>4536.973756870766</v>
      </c>
      <c r="BA94" s="14">
        <f>AC94/'REV95'!$C93</f>
        <v>1096.4616036047553</v>
      </c>
      <c r="BB94" s="14">
        <f>AE94/'REV95'!C93</f>
        <v>5633.4353604755215</v>
      </c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</row>
    <row r="95" spans="1:235" x14ac:dyDescent="0.25">
      <c r="A95" s="24">
        <v>0</v>
      </c>
      <c r="B95" s="26" t="s">
        <v>61</v>
      </c>
      <c r="C95" s="11">
        <v>93</v>
      </c>
      <c r="D95" s="12" t="s">
        <v>451</v>
      </c>
      <c r="E95" s="12" t="s">
        <v>203</v>
      </c>
      <c r="F95" s="12" t="s">
        <v>204</v>
      </c>
      <c r="G95" s="27">
        <v>4080252.12</v>
      </c>
      <c r="H95" s="27">
        <v>19693271.390000001</v>
      </c>
      <c r="I95" s="27">
        <v>430646.92</v>
      </c>
      <c r="J95" s="27">
        <v>20123918.309999999</v>
      </c>
      <c r="K95" s="27">
        <v>5424977.29</v>
      </c>
      <c r="L95" s="27">
        <v>25548895.600000001</v>
      </c>
      <c r="M95" s="27">
        <v>29629147.719999999</v>
      </c>
      <c r="N95" s="27">
        <v>649504.63</v>
      </c>
      <c r="O95" s="27">
        <v>13234767.68</v>
      </c>
      <c r="P95" s="27">
        <v>106558.74</v>
      </c>
      <c r="Q95" s="27">
        <v>776974.84</v>
      </c>
      <c r="R95" s="27">
        <v>1693113.92</v>
      </c>
      <c r="S95" s="27">
        <v>1260300.0900000001</v>
      </c>
      <c r="T95" s="27">
        <v>739721.91</v>
      </c>
      <c r="U95" s="27">
        <v>1106425.81</v>
      </c>
      <c r="V95" s="46">
        <v>19567367.620000001</v>
      </c>
      <c r="W95" s="27">
        <f t="shared" si="4"/>
        <v>19567367.620000001</v>
      </c>
      <c r="X95" s="27">
        <v>28009.91</v>
      </c>
      <c r="Y95" s="27">
        <v>97697.85</v>
      </c>
      <c r="Z95" s="27">
        <v>731596.26</v>
      </c>
      <c r="AA95" s="27">
        <v>0</v>
      </c>
      <c r="AB95" s="27">
        <v>20424671.640000001</v>
      </c>
      <c r="AC95" s="27">
        <v>5396797.6500000004</v>
      </c>
      <c r="AD95">
        <v>25821469.289999999</v>
      </c>
      <c r="AE95" s="27">
        <f t="shared" si="5"/>
        <v>25821469.289999999</v>
      </c>
      <c r="AF95" s="10">
        <f>G95/'REV95'!$C94</f>
        <v>970.47191513652376</v>
      </c>
      <c r="AG95" s="10">
        <f>H95/'REV95'!$C94</f>
        <v>4683.9671272952155</v>
      </c>
      <c r="AH95" s="10">
        <f>I95/'REV95'!$C94</f>
        <v>102.42767576824279</v>
      </c>
      <c r="AI95" s="10">
        <f>J95/'REV95'!$C94</f>
        <v>4786.3948030634574</v>
      </c>
      <c r="AJ95" s="10">
        <f>K95/'REV95'!$C94</f>
        <v>1290.3095067072593</v>
      </c>
      <c r="AK95" s="10">
        <f>L95/'REV95'!$C94</f>
        <v>6076.7043097707174</v>
      </c>
      <c r="AL95" s="10">
        <f>M95/'REV95'!$C94</f>
        <v>7047.1762249072408</v>
      </c>
      <c r="AM95" s="14">
        <f>N95/'REV95'!C94</f>
        <v>154.48212111121683</v>
      </c>
      <c r="AN95" s="14">
        <f>O95/'REV95'!C94</f>
        <v>3147.8374274569501</v>
      </c>
      <c r="AO95" s="14">
        <f>P95/'REV95'!C94</f>
        <v>25.344577109694608</v>
      </c>
      <c r="AP95" s="14">
        <f>Q95/'REV95'!C94</f>
        <v>184.80040909523356</v>
      </c>
      <c r="AQ95" s="14">
        <f>R95/'REV95'!C94</f>
        <v>402.7004852059747</v>
      </c>
      <c r="AR95" s="14">
        <f>S95/'REV95'!C94</f>
        <v>299.75741841879938</v>
      </c>
      <c r="AS95" s="14">
        <f>T95/'REV95'!C94</f>
        <v>175.93994624678911</v>
      </c>
      <c r="AT95" s="14">
        <f>U95/'REV95'!C94</f>
        <v>263.1590262582057</v>
      </c>
      <c r="AU95" s="14">
        <f>W95/'REV95'!C94</f>
        <v>4654.0214109028639</v>
      </c>
      <c r="AV95" s="14">
        <f>X95/'REV95'!$C94</f>
        <v>6.6620469032442209</v>
      </c>
      <c r="AW95" s="14">
        <f>Y95/'REV95'!$C94</f>
        <v>23.237049281704884</v>
      </c>
      <c r="AX95" s="14">
        <f>Z95/'REV95'!$C94</f>
        <v>174.00729236038438</v>
      </c>
      <c r="AY95" s="14">
        <f>AA95/'REV95'!$C94</f>
        <v>0</v>
      </c>
      <c r="AZ95" s="14">
        <f>AB95/'REV95'!$C94</f>
        <v>4857.9277994481981</v>
      </c>
      <c r="BA95" s="14">
        <f>AC95/'REV95'!$C94</f>
        <v>1283.6070901912285</v>
      </c>
      <c r="BB95" s="14">
        <f>AE95/'REV95'!C94</f>
        <v>6141.5348896394253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</row>
    <row r="96" spans="1:235" x14ac:dyDescent="0.25">
      <c r="A96" s="24">
        <v>0</v>
      </c>
      <c r="B96" s="26" t="s">
        <v>537</v>
      </c>
      <c r="C96" s="11">
        <v>94</v>
      </c>
      <c r="D96" s="12" t="s">
        <v>453</v>
      </c>
      <c r="E96" s="12" t="s">
        <v>205</v>
      </c>
      <c r="F96" s="12" t="s">
        <v>206</v>
      </c>
      <c r="G96" s="27">
        <v>904970.42</v>
      </c>
      <c r="H96" s="27">
        <v>8499015.3399999999</v>
      </c>
      <c r="I96" s="27">
        <v>162091.97</v>
      </c>
      <c r="J96" s="27">
        <v>8661107.3100000005</v>
      </c>
      <c r="K96" s="27">
        <v>1708042.36</v>
      </c>
      <c r="L96" s="27">
        <v>10369149.67</v>
      </c>
      <c r="M96" s="27">
        <v>11274120.09</v>
      </c>
      <c r="N96" s="27">
        <v>289107.20000000001</v>
      </c>
      <c r="O96" s="27">
        <v>6176760.0599999996</v>
      </c>
      <c r="P96" s="27">
        <v>73235</v>
      </c>
      <c r="Q96" s="27">
        <v>135340.53</v>
      </c>
      <c r="R96" s="27">
        <v>483886.87</v>
      </c>
      <c r="S96" s="27">
        <v>456013.26</v>
      </c>
      <c r="T96" s="27">
        <v>391581.62</v>
      </c>
      <c r="U96" s="27">
        <v>341940.14</v>
      </c>
      <c r="V96" s="46">
        <v>8347864.6799999997</v>
      </c>
      <c r="W96" s="27">
        <f t="shared" si="4"/>
        <v>8347864.6799999997</v>
      </c>
      <c r="X96" s="27">
        <v>1832.34</v>
      </c>
      <c r="Y96" s="27">
        <v>48</v>
      </c>
      <c r="Z96" s="27">
        <v>599857.47</v>
      </c>
      <c r="AA96" s="27">
        <v>36408.559999999998</v>
      </c>
      <c r="AB96" s="27">
        <v>8986011.0500000007</v>
      </c>
      <c r="AC96" s="27">
        <v>1790856.49</v>
      </c>
      <c r="AD96">
        <v>10776867.539999999</v>
      </c>
      <c r="AE96" s="27">
        <f t="shared" si="5"/>
        <v>10776867.539999999</v>
      </c>
      <c r="AF96" s="10">
        <f>G96/'REV95'!$C95</f>
        <v>429.28249134291548</v>
      </c>
      <c r="AG96" s="10">
        <f>H96/'REV95'!$C95</f>
        <v>4031.5997058963048</v>
      </c>
      <c r="AH96" s="10">
        <f>I96/'REV95'!$C95</f>
        <v>76.890076372088615</v>
      </c>
      <c r="AI96" s="10">
        <f>J96/'REV95'!$C95</f>
        <v>4108.4897822683934</v>
      </c>
      <c r="AJ96" s="10">
        <f>K96/'REV95'!$C95</f>
        <v>810.22833831412186</v>
      </c>
      <c r="AK96" s="10">
        <f>L96/'REV95'!$C95</f>
        <v>4918.7181205825154</v>
      </c>
      <c r="AL96" s="10">
        <f>M96/'REV95'!$C95</f>
        <v>5348.0006119254303</v>
      </c>
      <c r="AM96" s="14">
        <f>N96/'REV95'!C95</f>
        <v>137.14112233765002</v>
      </c>
      <c r="AN96" s="14">
        <f>O96/'REV95'!C95</f>
        <v>2930.012836203216</v>
      </c>
      <c r="AO96" s="14">
        <f>P96/'REV95'!C95</f>
        <v>34.739813101845264</v>
      </c>
      <c r="AP96" s="14">
        <f>Q96/'REV95'!C95</f>
        <v>64.2002419240074</v>
      </c>
      <c r="AQ96" s="14">
        <f>R96/'REV95'!C95</f>
        <v>229.53696219344434</v>
      </c>
      <c r="AR96" s="14">
        <f>S96/'REV95'!C95</f>
        <v>216.31481428774728</v>
      </c>
      <c r="AS96" s="14">
        <f>T96/'REV95'!C95</f>
        <v>185.75097006783361</v>
      </c>
      <c r="AT96" s="14">
        <f>U96/'REV95'!C95</f>
        <v>162.20299796024858</v>
      </c>
      <c r="AU96" s="14">
        <f>W96/'REV95'!C95</f>
        <v>3959.8997580759928</v>
      </c>
      <c r="AV96" s="14">
        <f>X96/'REV95'!$C95</f>
        <v>0.86919026611640815</v>
      </c>
      <c r="AW96" s="14">
        <f>Y96/'REV95'!$C95</f>
        <v>2.2769318343532092E-2</v>
      </c>
      <c r="AX96" s="14">
        <f>Z96/'REV95'!$C95</f>
        <v>284.54886864949481</v>
      </c>
      <c r="AY96" s="14">
        <f>AA96/'REV95'!$C95</f>
        <v>17.270793605616433</v>
      </c>
      <c r="AZ96" s="14">
        <f>AB96/'REV95'!$C95</f>
        <v>4262.6113799155646</v>
      </c>
      <c r="BA96" s="14">
        <f>AC96/'REV95'!$C95</f>
        <v>849.51211517480203</v>
      </c>
      <c r="BB96" s="14">
        <f>AE96/'REV95'!C95</f>
        <v>5112.1234950903654</v>
      </c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</row>
    <row r="97" spans="1:235" x14ac:dyDescent="0.25">
      <c r="A97" s="24">
        <v>0</v>
      </c>
      <c r="B97" s="26" t="s">
        <v>503</v>
      </c>
      <c r="C97" s="11">
        <v>95</v>
      </c>
      <c r="D97" s="12" t="s">
        <v>451</v>
      </c>
      <c r="E97" s="12" t="s">
        <v>207</v>
      </c>
      <c r="F97" s="12" t="s">
        <v>208</v>
      </c>
      <c r="G97" s="27">
        <v>6913292.6900000004</v>
      </c>
      <c r="H97" s="27">
        <v>31169732.329999998</v>
      </c>
      <c r="I97" s="27">
        <v>789512.21</v>
      </c>
      <c r="J97" s="27">
        <v>31959244.539999999</v>
      </c>
      <c r="K97" s="27">
        <v>6228962.2300000004</v>
      </c>
      <c r="L97" s="27">
        <v>38188206.770000003</v>
      </c>
      <c r="M97" s="27">
        <v>45101499.460000001</v>
      </c>
      <c r="N97" s="27">
        <v>672651.94</v>
      </c>
      <c r="O97" s="27">
        <v>22160647.170000002</v>
      </c>
      <c r="P97" s="27">
        <v>131709.57</v>
      </c>
      <c r="Q97" s="27">
        <v>384718.76</v>
      </c>
      <c r="R97" s="27">
        <v>2143569.9900000002</v>
      </c>
      <c r="S97" s="27">
        <v>1950175.47</v>
      </c>
      <c r="T97" s="27">
        <v>1371580.09</v>
      </c>
      <c r="U97" s="27">
        <v>1350929.05</v>
      </c>
      <c r="V97" s="46">
        <v>30165982.039999999</v>
      </c>
      <c r="W97" s="27">
        <f t="shared" si="4"/>
        <v>30165982.039999999</v>
      </c>
      <c r="X97" s="27">
        <v>36645.39</v>
      </c>
      <c r="Y97" s="27">
        <v>31557.49</v>
      </c>
      <c r="Z97" s="27">
        <v>3628743.54</v>
      </c>
      <c r="AA97" s="27">
        <v>0</v>
      </c>
      <c r="AB97" s="27">
        <v>33862928.460000001</v>
      </c>
      <c r="AC97" s="27">
        <v>5891250.1600000001</v>
      </c>
      <c r="AD97">
        <v>39754178.619999997</v>
      </c>
      <c r="AE97" s="27">
        <f t="shared" si="5"/>
        <v>39754178.619999997</v>
      </c>
      <c r="AF97" s="10">
        <f>G97/'REV95'!$C96</f>
        <v>897.23594632126776</v>
      </c>
      <c r="AG97" s="10">
        <f>H97/'REV95'!$C96</f>
        <v>4045.3378061284079</v>
      </c>
      <c r="AH97" s="10">
        <f>I97/'REV95'!$C96</f>
        <v>102.46618603262773</v>
      </c>
      <c r="AI97" s="10">
        <f>J97/'REV95'!$C96</f>
        <v>4147.8039921610361</v>
      </c>
      <c r="AJ97" s="10">
        <f>K97/'REV95'!$C96</f>
        <v>808.42068629868527</v>
      </c>
      <c r="AK97" s="10">
        <f>L97/'REV95'!$C96</f>
        <v>4956.2246784597219</v>
      </c>
      <c r="AL97" s="10">
        <f>M97/'REV95'!$C96</f>
        <v>5853.4606247809888</v>
      </c>
      <c r="AM97" s="14">
        <f>N97/'REV95'!C96</f>
        <v>87.299573010084217</v>
      </c>
      <c r="AN97" s="14">
        <f>O97/'REV95'!C96</f>
        <v>2876.1011758445707</v>
      </c>
      <c r="AO97" s="14">
        <f>P97/'REV95'!C96</f>
        <v>17.093817082192313</v>
      </c>
      <c r="AP97" s="14">
        <f>Q97/'REV95'!C96</f>
        <v>49.930404537254546</v>
      </c>
      <c r="AQ97" s="14">
        <f>R97/'REV95'!C96</f>
        <v>278.20144968916691</v>
      </c>
      <c r="AR97" s="14">
        <f>S97/'REV95'!C96</f>
        <v>253.10190263591645</v>
      </c>
      <c r="AS97" s="14">
        <f>T97/'REV95'!C96</f>
        <v>178.00938209757174</v>
      </c>
      <c r="AT97" s="14">
        <f>U97/'REV95'!C96</f>
        <v>175.32920403369198</v>
      </c>
      <c r="AU97" s="14">
        <f>W97/'REV95'!C96</f>
        <v>3915.0669089304483</v>
      </c>
      <c r="AV97" s="14">
        <f>X97/'REV95'!$C96</f>
        <v>4.7559914861585177</v>
      </c>
      <c r="AW97" s="14">
        <f>Y97/'REV95'!$C96</f>
        <v>4.0956626130744569</v>
      </c>
      <c r="AX97" s="14">
        <f>Z97/'REV95'!$C96</f>
        <v>470.95346458838947</v>
      </c>
      <c r="AY97" s="14">
        <f>AA97/'REV95'!$C96</f>
        <v>0</v>
      </c>
      <c r="AZ97" s="14">
        <f>AB97/'REV95'!$C96</f>
        <v>4394.8720276180711</v>
      </c>
      <c r="BA97" s="14">
        <f>AC97/'REV95'!$C96</f>
        <v>764.59100595709333</v>
      </c>
      <c r="BB97" s="14">
        <f>AE97/'REV95'!C96</f>
        <v>5159.4630335751635</v>
      </c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</row>
    <row r="98" spans="1:235" x14ac:dyDescent="0.25">
      <c r="A98" s="24">
        <v>0</v>
      </c>
      <c r="B98" s="26" t="s">
        <v>538</v>
      </c>
      <c r="C98" s="11">
        <v>96</v>
      </c>
      <c r="D98" s="12" t="s">
        <v>460</v>
      </c>
      <c r="E98" s="12" t="s">
        <v>209</v>
      </c>
      <c r="F98" s="12" t="s">
        <v>210</v>
      </c>
      <c r="G98" s="27">
        <v>1979113.69</v>
      </c>
      <c r="H98" s="27">
        <v>10524515.93</v>
      </c>
      <c r="I98" s="27">
        <v>229848.18</v>
      </c>
      <c r="J98" s="27">
        <v>10754364.109999999</v>
      </c>
      <c r="K98" s="27">
        <v>2222482.9900000002</v>
      </c>
      <c r="L98" s="27">
        <v>12976847.1</v>
      </c>
      <c r="M98" s="27">
        <v>14955960.789999999</v>
      </c>
      <c r="N98" s="27">
        <v>386862.28</v>
      </c>
      <c r="O98" s="27">
        <v>7153048.6200000001</v>
      </c>
      <c r="P98" s="27">
        <v>60279.29</v>
      </c>
      <c r="Q98" s="27">
        <v>196938.87</v>
      </c>
      <c r="R98" s="27">
        <v>827048.4</v>
      </c>
      <c r="S98" s="27">
        <v>553012.28</v>
      </c>
      <c r="T98" s="27">
        <v>297971.55</v>
      </c>
      <c r="U98" s="27">
        <v>356538.86</v>
      </c>
      <c r="V98" s="46">
        <v>9831700.1500000004</v>
      </c>
      <c r="W98" s="27">
        <f t="shared" si="4"/>
        <v>9831700.1500000004</v>
      </c>
      <c r="X98" s="27">
        <v>1672.9</v>
      </c>
      <c r="Y98" s="27">
        <v>0</v>
      </c>
      <c r="Z98" s="27">
        <v>648141.66</v>
      </c>
      <c r="AA98" s="27">
        <v>0</v>
      </c>
      <c r="AB98" s="27">
        <v>10481514.710000001</v>
      </c>
      <c r="AC98" s="27">
        <v>2231614.9</v>
      </c>
      <c r="AD98">
        <v>12713129.609999999</v>
      </c>
      <c r="AE98" s="27">
        <f t="shared" si="5"/>
        <v>12713129.609999999</v>
      </c>
      <c r="AF98" s="10">
        <f>G98/'REV95'!$C97</f>
        <v>812.31065916926605</v>
      </c>
      <c r="AG98" s="10">
        <f>H98/'REV95'!$C97</f>
        <v>4319.6995279921193</v>
      </c>
      <c r="AH98" s="10">
        <f>I98/'REV95'!$C97</f>
        <v>94.339262846823175</v>
      </c>
      <c r="AI98" s="10">
        <f>J98/'REV95'!$C97</f>
        <v>4414.0387908389421</v>
      </c>
      <c r="AJ98" s="10">
        <f>K98/'REV95'!$C97</f>
        <v>912.19955261861764</v>
      </c>
      <c r="AK98" s="10">
        <f>L98/'REV95'!$C97</f>
        <v>5326.2383434575604</v>
      </c>
      <c r="AL98" s="10">
        <f>M98/'REV95'!$C97</f>
        <v>6138.5490026268262</v>
      </c>
      <c r="AM98" s="14">
        <f>N98/'REV95'!C97</f>
        <v>158.78438680019701</v>
      </c>
      <c r="AN98" s="14">
        <f>O98/'REV95'!C97</f>
        <v>2935.9089722541453</v>
      </c>
      <c r="AO98" s="14">
        <f>P98/'REV95'!C97</f>
        <v>24.741130356263337</v>
      </c>
      <c r="AP98" s="14">
        <f>Q98/'REV95'!C97</f>
        <v>80.831911837136758</v>
      </c>
      <c r="AQ98" s="14">
        <f>R98/'REV95'!C97</f>
        <v>339.45509768510919</v>
      </c>
      <c r="AR98" s="14">
        <f>S98/'REV95'!C97</f>
        <v>226.97926448858973</v>
      </c>
      <c r="AS98" s="14">
        <f>T98/'REV95'!C97</f>
        <v>122.29993022492201</v>
      </c>
      <c r="AT98" s="14">
        <f>U98/'REV95'!C97</f>
        <v>146.33839271055655</v>
      </c>
      <c r="AU98" s="14">
        <f>W98/'REV95'!C97</f>
        <v>4035.3390863569202</v>
      </c>
      <c r="AV98" s="14">
        <f>X98/'REV95'!$C97</f>
        <v>0.68662781152520114</v>
      </c>
      <c r="AW98" s="14">
        <f>Y98/'REV95'!$C97</f>
        <v>0</v>
      </c>
      <c r="AX98" s="14">
        <f>Z98/'REV95'!$C97</f>
        <v>266.02432277130191</v>
      </c>
      <c r="AY98" s="14">
        <f>AA98/'REV95'!$C97</f>
        <v>0</v>
      </c>
      <c r="AZ98" s="14">
        <f>AB98/'REV95'!$C97</f>
        <v>4302.0500369397478</v>
      </c>
      <c r="BA98" s="14">
        <f>AC98/'REV95'!$C97</f>
        <v>915.94766869151204</v>
      </c>
      <c r="BB98" s="14">
        <f>AE98/'REV95'!C97</f>
        <v>5217.9977056312591</v>
      </c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</row>
    <row r="99" spans="1:235" x14ac:dyDescent="0.25">
      <c r="A99" s="24">
        <v>0</v>
      </c>
      <c r="B99" s="26" t="s">
        <v>63</v>
      </c>
      <c r="C99" s="11">
        <v>97</v>
      </c>
      <c r="D99" s="12" t="s">
        <v>480</v>
      </c>
      <c r="E99" s="12" t="s">
        <v>211</v>
      </c>
      <c r="F99" s="12" t="s">
        <v>212</v>
      </c>
      <c r="G99" s="27">
        <v>566351.15</v>
      </c>
      <c r="H99" s="27">
        <v>6453775.0599999996</v>
      </c>
      <c r="I99" s="27">
        <v>93628.74</v>
      </c>
      <c r="J99" s="27">
        <v>6547403.7999999998</v>
      </c>
      <c r="K99" s="27">
        <v>1265055.4099999999</v>
      </c>
      <c r="L99" s="27">
        <v>7812459.21</v>
      </c>
      <c r="M99" s="27">
        <v>8378810.3600000003</v>
      </c>
      <c r="N99" s="27">
        <v>213882.67</v>
      </c>
      <c r="O99" s="27">
        <v>4094839.24</v>
      </c>
      <c r="P99" s="27">
        <v>74795.039999999994</v>
      </c>
      <c r="Q99" s="27">
        <v>22924.58</v>
      </c>
      <c r="R99" s="27">
        <v>434284.33</v>
      </c>
      <c r="S99" s="27">
        <v>291389.88</v>
      </c>
      <c r="T99" s="27">
        <v>386343.95</v>
      </c>
      <c r="U99" s="27">
        <v>286577.55</v>
      </c>
      <c r="V99" s="46">
        <v>5805037.2400000002</v>
      </c>
      <c r="W99" s="27">
        <f t="shared" ref="W99:W130" si="6">V99</f>
        <v>5805037.2400000002</v>
      </c>
      <c r="X99" s="27">
        <v>13842.11</v>
      </c>
      <c r="Y99" s="27">
        <v>56576.07</v>
      </c>
      <c r="Z99" s="27">
        <v>388668.33</v>
      </c>
      <c r="AA99" s="27">
        <v>0</v>
      </c>
      <c r="AB99" s="27">
        <v>6264123.75</v>
      </c>
      <c r="AC99" s="27">
        <v>1243319.71</v>
      </c>
      <c r="AD99">
        <v>7507443.46</v>
      </c>
      <c r="AE99" s="27">
        <f t="shared" ref="AE99:AE130" si="7">AD99</f>
        <v>7507443.46</v>
      </c>
      <c r="AF99" s="10">
        <f>G99/'REV95'!$C98</f>
        <v>421.48630646721739</v>
      </c>
      <c r="AG99" s="10">
        <f>H99/'REV95'!$C98</f>
        <v>4802.9880628116389</v>
      </c>
      <c r="AH99" s="10">
        <f>I99/'REV95'!$C98</f>
        <v>69.679794597008268</v>
      </c>
      <c r="AI99" s="10">
        <f>J99/'REV95'!$C98</f>
        <v>4872.6678574086473</v>
      </c>
      <c r="AJ99" s="10">
        <f>K99/'REV95'!$C98</f>
        <v>941.47161568802551</v>
      </c>
      <c r="AK99" s="10">
        <f>L99/'REV95'!$C98</f>
        <v>5814.1394730966731</v>
      </c>
      <c r="AL99" s="10">
        <f>M99/'REV95'!$C98</f>
        <v>6235.6257795638912</v>
      </c>
      <c r="AM99" s="14">
        <f>N99/'REV95'!C98</f>
        <v>159.17442137381857</v>
      </c>
      <c r="AN99" s="14">
        <f>O99/'REV95'!C98</f>
        <v>3047.4356180695095</v>
      </c>
      <c r="AO99" s="14">
        <f>P99/'REV95'!C98</f>
        <v>55.663496316141988</v>
      </c>
      <c r="AP99" s="14">
        <f>Q99/'REV95'!C98</f>
        <v>17.060787378135</v>
      </c>
      <c r="AQ99" s="14">
        <f>R99/'REV95'!C98</f>
        <v>323.20036466473169</v>
      </c>
      <c r="AR99" s="14">
        <f>S99/'REV95'!C98</f>
        <v>216.8563518642554</v>
      </c>
      <c r="AS99" s="14">
        <f>T99/'REV95'!C98</f>
        <v>287.52247525489321</v>
      </c>
      <c r="AT99" s="14">
        <f>U99/'REV95'!C98</f>
        <v>213.27494976557264</v>
      </c>
      <c r="AU99" s="14">
        <f>W99/'REV95'!C98</f>
        <v>4320.1884646870585</v>
      </c>
      <c r="AV99" s="14">
        <f>X99/'REV95'!$C98</f>
        <v>10.301488427476372</v>
      </c>
      <c r="AW99" s="14">
        <f>Y99/'REV95'!$C98</f>
        <v>42.10468854655057</v>
      </c>
      <c r="AX99" s="14">
        <f>Z99/'REV95'!$C98</f>
        <v>289.25231078365709</v>
      </c>
      <c r="AY99" s="14">
        <f>AA99/'REV95'!$C98</f>
        <v>0</v>
      </c>
      <c r="AZ99" s="14">
        <f>AB99/'REV95'!$C98</f>
        <v>4661.8469524447419</v>
      </c>
      <c r="BA99" s="14">
        <f>AC99/'REV95'!$C98</f>
        <v>925.29560913894466</v>
      </c>
      <c r="BB99" s="14">
        <f>AE99/'REV95'!C98</f>
        <v>5587.142561583687</v>
      </c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</row>
    <row r="100" spans="1:235" x14ac:dyDescent="0.25">
      <c r="A100" s="24">
        <v>0</v>
      </c>
      <c r="B100" s="26" t="s">
        <v>539</v>
      </c>
      <c r="C100" s="11">
        <v>98</v>
      </c>
      <c r="D100" s="12" t="s">
        <v>480</v>
      </c>
      <c r="E100" s="12" t="s">
        <v>213</v>
      </c>
      <c r="F100" s="12" t="s">
        <v>214</v>
      </c>
      <c r="G100" s="27">
        <v>173281.39</v>
      </c>
      <c r="H100" s="27">
        <v>11857633.99</v>
      </c>
      <c r="I100" s="27">
        <v>870914.31</v>
      </c>
      <c r="J100" s="27">
        <v>12728548.300000001</v>
      </c>
      <c r="K100" s="27">
        <v>2428109.16</v>
      </c>
      <c r="L100" s="27">
        <v>15156657.460000001</v>
      </c>
      <c r="M100" s="27">
        <v>15329938.85</v>
      </c>
      <c r="N100" s="27">
        <v>214499.25</v>
      </c>
      <c r="O100" s="27">
        <v>7904767.9000000004</v>
      </c>
      <c r="P100" s="27">
        <v>38645.81</v>
      </c>
      <c r="Q100" s="27">
        <v>329008.90000000002</v>
      </c>
      <c r="R100" s="27">
        <v>825110.44</v>
      </c>
      <c r="S100" s="27">
        <v>602381.07999999996</v>
      </c>
      <c r="T100" s="27">
        <v>299630.84999999998</v>
      </c>
      <c r="U100" s="27">
        <v>606196.47999999998</v>
      </c>
      <c r="V100" s="46">
        <v>10820240.710000001</v>
      </c>
      <c r="W100" s="27">
        <f t="shared" si="6"/>
        <v>10820240.710000001</v>
      </c>
      <c r="X100" s="27">
        <v>279894.82</v>
      </c>
      <c r="Y100" s="27">
        <v>0</v>
      </c>
      <c r="Z100" s="27">
        <v>583618.06000000006</v>
      </c>
      <c r="AA100" s="27">
        <v>103.22</v>
      </c>
      <c r="AB100" s="27">
        <v>11683856.810000001</v>
      </c>
      <c r="AC100" s="27">
        <v>2688899.08</v>
      </c>
      <c r="AD100">
        <v>14372755.890000001</v>
      </c>
      <c r="AE100" s="27">
        <f t="shared" si="7"/>
        <v>14372755.890000001</v>
      </c>
      <c r="AF100" s="10">
        <f>G100/'REV95'!$C99</f>
        <v>71.385593639284835</v>
      </c>
      <c r="AG100" s="10">
        <f>H100/'REV95'!$C99</f>
        <v>4884.9114237455715</v>
      </c>
      <c r="AH100" s="10">
        <f>I100/'REV95'!$C99</f>
        <v>358.78483562659636</v>
      </c>
      <c r="AI100" s="10">
        <f>J100/'REV95'!$C99</f>
        <v>5243.6962593721682</v>
      </c>
      <c r="AJ100" s="10">
        <f>K100/'REV95'!$C99</f>
        <v>1000.2921479772597</v>
      </c>
      <c r="AK100" s="10">
        <f>L100/'REV95'!$C99</f>
        <v>6243.9884073494277</v>
      </c>
      <c r="AL100" s="10">
        <f>M100/'REV95'!$C99</f>
        <v>6315.3740009887115</v>
      </c>
      <c r="AM100" s="14">
        <f>N100/'REV95'!C99</f>
        <v>88.365844113042755</v>
      </c>
      <c r="AN100" s="14">
        <f>O100/'REV95'!C99</f>
        <v>3256.4751998022575</v>
      </c>
      <c r="AO100" s="14">
        <f>P100/'REV95'!C99</f>
        <v>15.920659965395071</v>
      </c>
      <c r="AP100" s="14">
        <f>Q100/'REV95'!C99</f>
        <v>135.53963088077779</v>
      </c>
      <c r="AQ100" s="14">
        <f>R100/'REV95'!C99</f>
        <v>339.91531679986815</v>
      </c>
      <c r="AR100" s="14">
        <f>S100/'REV95'!C99</f>
        <v>248.15896844360219</v>
      </c>
      <c r="AS100" s="14">
        <f>T100/'REV95'!C99</f>
        <v>123.43694899892888</v>
      </c>
      <c r="AT100" s="14">
        <f>U100/'REV95'!C99</f>
        <v>249.73077366729834</v>
      </c>
      <c r="AU100" s="14">
        <f>W100/'REV95'!C99</f>
        <v>4457.5433426711706</v>
      </c>
      <c r="AV100" s="14">
        <f>X100/'REV95'!$C99</f>
        <v>115.30642662931531</v>
      </c>
      <c r="AW100" s="14">
        <f>Y100/'REV95'!$C99</f>
        <v>0</v>
      </c>
      <c r="AX100" s="14">
        <f>Z100/'REV95'!$C99</f>
        <v>240.42929059899481</v>
      </c>
      <c r="AY100" s="14">
        <f>AA100/'REV95'!$C99</f>
        <v>4.2522863969679491E-2</v>
      </c>
      <c r="AZ100" s="14">
        <f>AB100/'REV95'!$C99</f>
        <v>4813.3215827634504</v>
      </c>
      <c r="BA100" s="14">
        <f>AC100/'REV95'!$C99</f>
        <v>1107.7280547087419</v>
      </c>
      <c r="BB100" s="14">
        <f>AE100/'REV95'!C99</f>
        <v>5921.0496374721924</v>
      </c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</row>
    <row r="101" spans="1:235" x14ac:dyDescent="0.25">
      <c r="A101" s="24">
        <v>0</v>
      </c>
      <c r="B101" s="26" t="s">
        <v>532</v>
      </c>
      <c r="C101" s="11">
        <v>99</v>
      </c>
      <c r="D101" s="12" t="s">
        <v>480</v>
      </c>
      <c r="E101" s="12" t="s">
        <v>215</v>
      </c>
      <c r="F101" s="12" t="s">
        <v>216</v>
      </c>
      <c r="G101" s="27">
        <v>-682805.93</v>
      </c>
      <c r="H101" s="27">
        <v>19136306.010000002</v>
      </c>
      <c r="I101" s="27">
        <v>1439891.51</v>
      </c>
      <c r="J101" s="27">
        <v>20576197.52</v>
      </c>
      <c r="K101" s="27">
        <v>3574861.93</v>
      </c>
      <c r="L101" s="27">
        <v>24151059.449999999</v>
      </c>
      <c r="M101" s="27">
        <v>23468253.52</v>
      </c>
      <c r="N101" s="27">
        <v>747296.97</v>
      </c>
      <c r="O101" s="27">
        <v>12762600.18</v>
      </c>
      <c r="P101" s="27">
        <v>222850.98</v>
      </c>
      <c r="Q101" s="27">
        <v>39632.379999999997</v>
      </c>
      <c r="R101" s="27">
        <v>1551989.44</v>
      </c>
      <c r="S101" s="27">
        <v>1077346.55</v>
      </c>
      <c r="T101" s="27">
        <v>345277.5</v>
      </c>
      <c r="U101" s="27">
        <v>934111.7</v>
      </c>
      <c r="V101" s="46">
        <v>17681105.699999999</v>
      </c>
      <c r="W101" s="27">
        <f t="shared" si="6"/>
        <v>17681105.699999999</v>
      </c>
      <c r="X101" s="27">
        <v>573656.34</v>
      </c>
      <c r="Y101" s="27">
        <v>64922.48</v>
      </c>
      <c r="Z101" s="27">
        <v>569674.87</v>
      </c>
      <c r="AA101" s="27">
        <v>0</v>
      </c>
      <c r="AB101" s="27">
        <v>18889359.390000001</v>
      </c>
      <c r="AC101" s="27">
        <v>3731832.93</v>
      </c>
      <c r="AD101">
        <v>22621192.32</v>
      </c>
      <c r="AE101" s="27">
        <f t="shared" si="7"/>
        <v>22621192.32</v>
      </c>
      <c r="AF101" s="10">
        <f>G101/'REV95'!$C100</f>
        <v>-168.885958446698</v>
      </c>
      <c r="AG101" s="10">
        <f>H101/'REV95'!$C100</f>
        <v>4733.1946599060111</v>
      </c>
      <c r="AH101" s="10">
        <f>I101/'REV95'!$C100</f>
        <v>356.14432599554789</v>
      </c>
      <c r="AI101" s="10">
        <f>J101/'REV95'!$C100</f>
        <v>5089.3389859015579</v>
      </c>
      <c r="AJ101" s="10">
        <f>K101/'REV95'!$C100</f>
        <v>884.21022260697509</v>
      </c>
      <c r="AK101" s="10">
        <f>L101/'REV95'!$C100</f>
        <v>5973.5492085085334</v>
      </c>
      <c r="AL101" s="10">
        <f>M101/'REV95'!$C100</f>
        <v>5804.6632500618352</v>
      </c>
      <c r="AM101" s="14">
        <f>N101/'REV95'!C100</f>
        <v>184.8372421469206</v>
      </c>
      <c r="AN101" s="14">
        <f>O101/'REV95'!C100</f>
        <v>3156.7153549344544</v>
      </c>
      <c r="AO101" s="14">
        <f>P101/'REV95'!C100</f>
        <v>55.120202819688352</v>
      </c>
      <c r="AP101" s="14">
        <f>Q101/'REV95'!C100</f>
        <v>9.8027158050952252</v>
      </c>
      <c r="AQ101" s="14">
        <f>R101/'REV95'!C100</f>
        <v>383.87074944348257</v>
      </c>
      <c r="AR101" s="14">
        <f>S101/'REV95'!C100</f>
        <v>266.4720628246352</v>
      </c>
      <c r="AS101" s="14">
        <f>T101/'REV95'!C100</f>
        <v>85.401310907741774</v>
      </c>
      <c r="AT101" s="14">
        <f>U101/'REV95'!C100</f>
        <v>231.04419985159535</v>
      </c>
      <c r="AU101" s="14">
        <f>W101/'REV95'!C100</f>
        <v>4373.2638387336137</v>
      </c>
      <c r="AV101" s="14">
        <f>X101/'REV95'!$C100</f>
        <v>141.88878060845906</v>
      </c>
      <c r="AW101" s="14">
        <f>Y101/'REV95'!$C100</f>
        <v>16.057996537224835</v>
      </c>
      <c r="AX101" s="14">
        <f>Z101/'REV95'!$C100</f>
        <v>140.90399950531784</v>
      </c>
      <c r="AY101" s="14">
        <f>AA101/'REV95'!$C100</f>
        <v>0</v>
      </c>
      <c r="AZ101" s="14">
        <f>AB101/'REV95'!$C100</f>
        <v>4672.1146153846157</v>
      </c>
      <c r="BA101" s="14">
        <f>AC101/'REV95'!$C100</f>
        <v>923.03559980212719</v>
      </c>
      <c r="BB101" s="14">
        <f>AE101/'REV95'!C100</f>
        <v>5595.1502151867426</v>
      </c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</row>
    <row r="102" spans="1:235" x14ac:dyDescent="0.25">
      <c r="A102" s="24">
        <v>0</v>
      </c>
      <c r="B102" s="26" t="s">
        <v>540</v>
      </c>
      <c r="C102" s="11">
        <v>100</v>
      </c>
      <c r="D102" s="12" t="s">
        <v>460</v>
      </c>
      <c r="E102" s="12" t="s">
        <v>217</v>
      </c>
      <c r="F102" s="12" t="s">
        <v>218</v>
      </c>
      <c r="G102" s="27">
        <v>1869549.69</v>
      </c>
      <c r="H102" s="27">
        <v>9788930.9000000004</v>
      </c>
      <c r="I102" s="27">
        <v>450648.52</v>
      </c>
      <c r="J102" s="27">
        <v>10239579.42</v>
      </c>
      <c r="K102" s="27">
        <v>1706331.16</v>
      </c>
      <c r="L102" s="27">
        <v>11945910.58</v>
      </c>
      <c r="M102" s="27">
        <v>13815460.27</v>
      </c>
      <c r="N102" s="27">
        <v>273775.78999999998</v>
      </c>
      <c r="O102" s="27">
        <v>6918240.5</v>
      </c>
      <c r="P102" s="27">
        <v>93475.43</v>
      </c>
      <c r="Q102" s="27">
        <v>22304.34</v>
      </c>
      <c r="R102" s="27">
        <v>735055.92</v>
      </c>
      <c r="S102" s="27">
        <v>570230.13</v>
      </c>
      <c r="T102" s="27">
        <v>230452.34</v>
      </c>
      <c r="U102" s="27">
        <v>580773.21</v>
      </c>
      <c r="V102" s="46">
        <v>9424307.6600000001</v>
      </c>
      <c r="W102" s="27">
        <f t="shared" si="6"/>
        <v>9424307.6600000001</v>
      </c>
      <c r="X102" s="27">
        <v>381998.86</v>
      </c>
      <c r="Y102" s="27">
        <v>60264.91</v>
      </c>
      <c r="Z102" s="27">
        <v>197809.36</v>
      </c>
      <c r="AA102" s="27">
        <v>3428.82</v>
      </c>
      <c r="AB102" s="27">
        <v>10067809.609999999</v>
      </c>
      <c r="AC102" s="27">
        <v>3001628.12</v>
      </c>
      <c r="AD102">
        <v>13069437.73</v>
      </c>
      <c r="AE102" s="27">
        <f t="shared" si="7"/>
        <v>13069437.73</v>
      </c>
      <c r="AF102" s="10">
        <f>G102/'REV95'!$C101</f>
        <v>822.24994062541236</v>
      </c>
      <c r="AG102" s="10">
        <f>H102/'REV95'!$C101</f>
        <v>4305.286933192594</v>
      </c>
      <c r="AH102" s="10">
        <f>I102/'REV95'!$C101</f>
        <v>198.20051897787749</v>
      </c>
      <c r="AI102" s="10">
        <f>J102/'REV95'!$C101</f>
        <v>4503.4874521704714</v>
      </c>
      <c r="AJ102" s="10">
        <f>K102/'REV95'!$C101</f>
        <v>750.46451158903994</v>
      </c>
      <c r="AK102" s="10">
        <f>L102/'REV95'!$C101</f>
        <v>5253.9519637595113</v>
      </c>
      <c r="AL102" s="10">
        <f>M102/'REV95'!$C101</f>
        <v>6076.2019043849232</v>
      </c>
      <c r="AM102" s="14">
        <f>N102/'REV95'!C101</f>
        <v>120.40981220037824</v>
      </c>
      <c r="AN102" s="14">
        <f>O102/'REV95'!C101</f>
        <v>3042.7235343273082</v>
      </c>
      <c r="AO102" s="14">
        <f>P102/'REV95'!C101</f>
        <v>41.111593438008533</v>
      </c>
      <c r="AP102" s="14">
        <f>Q102/'REV95'!C101</f>
        <v>9.8097110436733086</v>
      </c>
      <c r="AQ102" s="14">
        <f>R102/'REV95'!C101</f>
        <v>323.28623829001191</v>
      </c>
      <c r="AR102" s="14">
        <f>S102/'REV95'!C101</f>
        <v>250.7939174033514</v>
      </c>
      <c r="AS102" s="14">
        <f>T102/'REV95'!C101</f>
        <v>101.35564938206448</v>
      </c>
      <c r="AT102" s="14">
        <f>U102/'REV95'!C101</f>
        <v>255.4308879799446</v>
      </c>
      <c r="AU102" s="14">
        <f>W102/'REV95'!C101</f>
        <v>4144.9213440647409</v>
      </c>
      <c r="AV102" s="14">
        <f>X102/'REV95'!$C101</f>
        <v>168.00759115098739</v>
      </c>
      <c r="AW102" s="14">
        <f>Y102/'REV95'!$C101</f>
        <v>26.505216167480324</v>
      </c>
      <c r="AX102" s="14">
        <f>Z102/'REV95'!$C101</f>
        <v>86.998882878128157</v>
      </c>
      <c r="AY102" s="14">
        <f>AA102/'REV95'!$C101</f>
        <v>1.5080353608655497</v>
      </c>
      <c r="AZ102" s="14">
        <f>AB102/'REV95'!$C101</f>
        <v>4427.9410696222021</v>
      </c>
      <c r="BA102" s="14">
        <f>AC102/'REV95'!$C101</f>
        <v>1320.1513480230462</v>
      </c>
      <c r="BB102" s="14">
        <f>AE102/'REV95'!C101</f>
        <v>5748.0924176452481</v>
      </c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</row>
    <row r="103" spans="1:235" x14ac:dyDescent="0.25">
      <c r="A103" s="24">
        <v>0</v>
      </c>
      <c r="B103" s="26" t="s">
        <v>541</v>
      </c>
      <c r="C103" s="11">
        <v>101</v>
      </c>
      <c r="D103" s="12" t="s">
        <v>451</v>
      </c>
      <c r="E103" s="12" t="s">
        <v>219</v>
      </c>
      <c r="F103" s="12" t="s">
        <v>220</v>
      </c>
      <c r="G103" s="27">
        <v>1744246.19</v>
      </c>
      <c r="H103" s="27">
        <v>15222620.539999999</v>
      </c>
      <c r="I103" s="27">
        <v>703436.82</v>
      </c>
      <c r="J103" s="27">
        <v>15926057.359999999</v>
      </c>
      <c r="K103" s="27">
        <v>3789179.14</v>
      </c>
      <c r="L103" s="27">
        <v>19715236.5</v>
      </c>
      <c r="M103" s="27">
        <v>21459482.690000001</v>
      </c>
      <c r="N103" s="27">
        <v>307101.24</v>
      </c>
      <c r="O103" s="27">
        <v>10896652.779999999</v>
      </c>
      <c r="P103" s="27">
        <v>54022.57</v>
      </c>
      <c r="Q103" s="27">
        <v>150792.04999999999</v>
      </c>
      <c r="R103" s="27">
        <v>1284503.43</v>
      </c>
      <c r="S103" s="27">
        <v>790385.09</v>
      </c>
      <c r="T103" s="27">
        <v>625479.91</v>
      </c>
      <c r="U103" s="27">
        <v>784039.69</v>
      </c>
      <c r="V103" s="46">
        <v>14892976.76</v>
      </c>
      <c r="W103" s="27">
        <f t="shared" si="6"/>
        <v>14892976.76</v>
      </c>
      <c r="X103" s="27">
        <v>25198.35</v>
      </c>
      <c r="Y103" s="27">
        <v>32.69</v>
      </c>
      <c r="Z103" s="27">
        <v>693201.71</v>
      </c>
      <c r="AA103" s="27">
        <v>0</v>
      </c>
      <c r="AB103" s="27">
        <v>15611409.51</v>
      </c>
      <c r="AC103" s="27">
        <v>3813705.52</v>
      </c>
      <c r="AD103">
        <v>19425115.030000001</v>
      </c>
      <c r="AE103" s="27">
        <f t="shared" si="7"/>
        <v>19425115.030000001</v>
      </c>
      <c r="AF103" s="10">
        <f>G103/'REV95'!$C102</f>
        <v>497.97190453079054</v>
      </c>
      <c r="AG103" s="10">
        <f>H103/'REV95'!$C102</f>
        <v>4345.9675507465672</v>
      </c>
      <c r="AH103" s="10">
        <f>I103/'REV95'!$C102</f>
        <v>200.82702486653153</v>
      </c>
      <c r="AI103" s="10">
        <f>J103/'REV95'!$C102</f>
        <v>4546.7945756130985</v>
      </c>
      <c r="AJ103" s="10">
        <f>K103/'REV95'!$C102</f>
        <v>1081.7880891883406</v>
      </c>
      <c r="AK103" s="10">
        <f>L103/'REV95'!$C102</f>
        <v>5628.582664801439</v>
      </c>
      <c r="AL103" s="10">
        <f>M103/'REV95'!$C102</f>
        <v>6126.5545693322301</v>
      </c>
      <c r="AM103" s="14">
        <f>N103/'REV95'!C102</f>
        <v>87.675575984240737</v>
      </c>
      <c r="AN103" s="14">
        <f>O103/'REV95'!C102</f>
        <v>3110.9295058098037</v>
      </c>
      <c r="AO103" s="14">
        <f>P103/'REV95'!C102</f>
        <v>15.423122162902905</v>
      </c>
      <c r="AP103" s="14">
        <f>Q103/'REV95'!C102</f>
        <v>43.050232677648673</v>
      </c>
      <c r="AQ103" s="14">
        <f>R103/'REV95'!C102</f>
        <v>366.71808319296542</v>
      </c>
      <c r="AR103" s="14">
        <f>S103/'REV95'!C102</f>
        <v>225.65023838752961</v>
      </c>
      <c r="AS103" s="14">
        <f>T103/'REV95'!C102</f>
        <v>178.57079110400551</v>
      </c>
      <c r="AT103" s="14">
        <f>U103/'REV95'!C102</f>
        <v>223.83866445884604</v>
      </c>
      <c r="AU103" s="14">
        <f>W103/'REV95'!C102</f>
        <v>4251.8562137779427</v>
      </c>
      <c r="AV103" s="14">
        <f>X103/'REV95'!$C102</f>
        <v>7.1939789305392985</v>
      </c>
      <c r="AW103" s="14">
        <f>Y103/'REV95'!$C102</f>
        <v>9.3328004111114284E-3</v>
      </c>
      <c r="AX103" s="14">
        <f>Z103/'REV95'!$C102</f>
        <v>197.90496188654467</v>
      </c>
      <c r="AY103" s="14">
        <f>AA103/'REV95'!$C102</f>
        <v>0</v>
      </c>
      <c r="AZ103" s="14">
        <f>AB103/'REV95'!$C102</f>
        <v>4456.9644873954376</v>
      </c>
      <c r="BA103" s="14">
        <f>AC103/'REV95'!$C102</f>
        <v>1088.7902246838155</v>
      </c>
      <c r="BB103" s="14">
        <f>AE103/'REV95'!C102</f>
        <v>5545.7547120792542</v>
      </c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</row>
    <row r="104" spans="1:235" x14ac:dyDescent="0.25">
      <c r="A104" s="24">
        <v>0</v>
      </c>
      <c r="B104" s="26" t="s">
        <v>542</v>
      </c>
      <c r="C104" s="11">
        <v>102</v>
      </c>
      <c r="D104" s="12" t="s">
        <v>464</v>
      </c>
      <c r="E104" s="12" t="s">
        <v>221</v>
      </c>
      <c r="F104" s="12" t="s">
        <v>222</v>
      </c>
      <c r="G104" s="27">
        <v>1024541.94</v>
      </c>
      <c r="H104" s="27">
        <v>5661217.0199999996</v>
      </c>
      <c r="I104" s="27">
        <v>120860.36</v>
      </c>
      <c r="J104" s="27">
        <v>5782077.3799999999</v>
      </c>
      <c r="K104" s="27">
        <v>1365899.91</v>
      </c>
      <c r="L104" s="27">
        <v>7147977.29</v>
      </c>
      <c r="M104" s="27">
        <v>8172519.2300000004</v>
      </c>
      <c r="N104" s="27">
        <v>190774.62</v>
      </c>
      <c r="O104" s="27">
        <v>3837317.28</v>
      </c>
      <c r="P104" s="27">
        <v>51863.6</v>
      </c>
      <c r="Q104" s="27">
        <v>0</v>
      </c>
      <c r="R104" s="27">
        <v>490733.12</v>
      </c>
      <c r="S104" s="27">
        <v>336282.54</v>
      </c>
      <c r="T104" s="27">
        <v>104388.13</v>
      </c>
      <c r="U104" s="27">
        <v>216060</v>
      </c>
      <c r="V104" s="46">
        <v>5227419.29</v>
      </c>
      <c r="W104" s="27">
        <f t="shared" si="6"/>
        <v>5227419.29</v>
      </c>
      <c r="X104" s="27">
        <v>27733.22</v>
      </c>
      <c r="Y104" s="27">
        <v>432</v>
      </c>
      <c r="Z104" s="27">
        <v>897619.13</v>
      </c>
      <c r="AA104" s="27">
        <v>0</v>
      </c>
      <c r="AB104" s="27">
        <v>6153203.6399999997</v>
      </c>
      <c r="AC104" s="27">
        <v>1387581.89</v>
      </c>
      <c r="AD104">
        <v>7540785.5300000003</v>
      </c>
      <c r="AE104" s="27">
        <f t="shared" si="7"/>
        <v>7540785.5300000003</v>
      </c>
      <c r="AF104" s="10">
        <f>G104/'REV95'!$C103</f>
        <v>762.3647146365056</v>
      </c>
      <c r="AG104" s="10">
        <f>H104/'REV95'!$C103</f>
        <v>4212.5284768211914</v>
      </c>
      <c r="AH104" s="10">
        <f>I104/'REV95'!$C103</f>
        <v>89.932554505543564</v>
      </c>
      <c r="AI104" s="10">
        <f>J104/'REV95'!$C103</f>
        <v>4302.4610313267349</v>
      </c>
      <c r="AJ104" s="10">
        <f>K104/'REV95'!$C103</f>
        <v>1016.3701986754966</v>
      </c>
      <c r="AK104" s="10">
        <f>L104/'REV95'!$C103</f>
        <v>5318.8312300022317</v>
      </c>
      <c r="AL104" s="10">
        <f>M104/'REV95'!$C103</f>
        <v>6081.1959446387382</v>
      </c>
      <c r="AM104" s="14">
        <f>N104/'REV95'!C103</f>
        <v>141.95596398541556</v>
      </c>
      <c r="AN104" s="14">
        <f>O104/'REV95'!C103</f>
        <v>2855.3592380385444</v>
      </c>
      <c r="AO104" s="14">
        <f>P104/'REV95'!C103</f>
        <v>38.591859513356646</v>
      </c>
      <c r="AP104" s="14">
        <f>Q104/'REV95'!C103</f>
        <v>0</v>
      </c>
      <c r="AQ104" s="14">
        <f>R104/'REV95'!C103</f>
        <v>365.15597886747526</v>
      </c>
      <c r="AR104" s="14">
        <f>S104/'REV95'!C103</f>
        <v>250.2288414316541</v>
      </c>
      <c r="AS104" s="14">
        <f>T104/'REV95'!C103</f>
        <v>77.675519011831241</v>
      </c>
      <c r="AT104" s="14">
        <f>U104/'REV95'!C103</f>
        <v>160.77089069127166</v>
      </c>
      <c r="AU104" s="14">
        <f>W104/'REV95'!C103</f>
        <v>3889.7382915395488</v>
      </c>
      <c r="AV104" s="14">
        <f>X104/'REV95'!$C103</f>
        <v>20.636371753850732</v>
      </c>
      <c r="AW104" s="14">
        <f>Y104/'REV95'!$C103</f>
        <v>0.32145248902448098</v>
      </c>
      <c r="AX104" s="14">
        <f>Z104/'REV95'!$C103</f>
        <v>667.92107299650263</v>
      </c>
      <c r="AY104" s="14">
        <f>AA104/'REV95'!$C103</f>
        <v>0</v>
      </c>
      <c r="AZ104" s="14">
        <f>AB104/'REV95'!$C103</f>
        <v>4578.617188778926</v>
      </c>
      <c r="BA104" s="14">
        <f>AC104/'REV95'!$C103</f>
        <v>1032.5038246893369</v>
      </c>
      <c r="BB104" s="14">
        <f>AE104/'REV95'!C103</f>
        <v>5611.1210134682642</v>
      </c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</row>
    <row r="105" spans="1:235" x14ac:dyDescent="0.25">
      <c r="A105" s="24">
        <v>0</v>
      </c>
      <c r="B105" s="26" t="s">
        <v>65</v>
      </c>
      <c r="C105" s="11">
        <v>103</v>
      </c>
      <c r="D105" s="12" t="s">
        <v>453</v>
      </c>
      <c r="E105" s="12" t="s">
        <v>223</v>
      </c>
      <c r="F105" s="12" t="s">
        <v>224</v>
      </c>
      <c r="G105" s="27">
        <v>870810.61</v>
      </c>
      <c r="H105" s="27">
        <v>11674112.880000001</v>
      </c>
      <c r="I105" s="27">
        <v>1335703.28</v>
      </c>
      <c r="J105" s="27">
        <v>13009816.16</v>
      </c>
      <c r="K105" s="27">
        <v>2044595.57</v>
      </c>
      <c r="L105" s="27">
        <v>15054411.73</v>
      </c>
      <c r="M105" s="27">
        <v>15925222.34</v>
      </c>
      <c r="N105" s="27">
        <v>214894.23</v>
      </c>
      <c r="O105" s="27">
        <v>8211210.4000000004</v>
      </c>
      <c r="P105" s="27">
        <v>76507.63</v>
      </c>
      <c r="Q105" s="27">
        <v>5658.54</v>
      </c>
      <c r="R105" s="27">
        <v>1030409.04</v>
      </c>
      <c r="S105" s="27">
        <v>817350.45</v>
      </c>
      <c r="T105" s="27">
        <v>371215.65</v>
      </c>
      <c r="U105" s="27">
        <v>489209.58</v>
      </c>
      <c r="V105" s="46">
        <v>11216455.52</v>
      </c>
      <c r="W105" s="27">
        <f t="shared" si="6"/>
        <v>11216455.52</v>
      </c>
      <c r="X105" s="27">
        <v>323482.90000000002</v>
      </c>
      <c r="Y105" s="27">
        <v>0</v>
      </c>
      <c r="Z105" s="27">
        <v>447310.43</v>
      </c>
      <c r="AA105" s="27">
        <v>0</v>
      </c>
      <c r="AB105" s="27">
        <v>11987248.85</v>
      </c>
      <c r="AC105" s="27">
        <v>2997535.44</v>
      </c>
      <c r="AD105">
        <v>14984784.289999999</v>
      </c>
      <c r="AE105" s="27">
        <f t="shared" si="7"/>
        <v>14984784.289999999</v>
      </c>
      <c r="AF105" s="10">
        <f>G105/'REV95'!$C104</f>
        <v>303.58757844094265</v>
      </c>
      <c r="AG105" s="10">
        <f>H105/'REV95'!$C104</f>
        <v>4069.9040859015481</v>
      </c>
      <c r="AH105" s="10">
        <f>I105/'REV95'!$C104</f>
        <v>465.66144191883978</v>
      </c>
      <c r="AI105" s="10">
        <f>J105/'REV95'!$C104</f>
        <v>4535.5655278203876</v>
      </c>
      <c r="AJ105" s="10">
        <f>K105/'REV95'!$C104</f>
        <v>712.80001743132061</v>
      </c>
      <c r="AK105" s="10">
        <f>L105/'REV95'!$C104</f>
        <v>5248.3655452517087</v>
      </c>
      <c r="AL105" s="10">
        <f>M105/'REV95'!$C104</f>
        <v>5551.9531236926505</v>
      </c>
      <c r="AM105" s="14">
        <f>N105/'REV95'!C104</f>
        <v>74.917804350857622</v>
      </c>
      <c r="AN105" s="14">
        <f>O105/'REV95'!C104</f>
        <v>2862.6448194115187</v>
      </c>
      <c r="AO105" s="14">
        <f>P105/'REV95'!C104</f>
        <v>26.672580532701158</v>
      </c>
      <c r="AP105" s="14">
        <f>Q105/'REV95'!C104</f>
        <v>1.9727164970018127</v>
      </c>
      <c r="AQ105" s="14">
        <f>R105/'REV95'!C104</f>
        <v>359.2278064426161</v>
      </c>
      <c r="AR105" s="14">
        <f>S105/'REV95'!C104</f>
        <v>284.94995467856643</v>
      </c>
      <c r="AS105" s="14">
        <f>T105/'REV95'!C104</f>
        <v>129.41558011434947</v>
      </c>
      <c r="AT105" s="14">
        <f>U105/'REV95'!C104</f>
        <v>170.55138056059127</v>
      </c>
      <c r="AU105" s="14">
        <f>W105/'REV95'!C104</f>
        <v>3910.3526425882023</v>
      </c>
      <c r="AV105" s="14">
        <f>X105/'REV95'!$C104</f>
        <v>112.77468274996514</v>
      </c>
      <c r="AW105" s="14">
        <f>Y105/'REV95'!$C104</f>
        <v>0</v>
      </c>
      <c r="AX105" s="14">
        <f>Z105/'REV95'!$C104</f>
        <v>155.94423023288243</v>
      </c>
      <c r="AY105" s="14">
        <f>AA105/'REV95'!$C104</f>
        <v>0</v>
      </c>
      <c r="AZ105" s="14">
        <f>AB105/'REV95'!$C104</f>
        <v>4179.0715555710494</v>
      </c>
      <c r="BA105" s="14">
        <f>AC105/'REV95'!$C104</f>
        <v>1045.0200251011015</v>
      </c>
      <c r="BB105" s="14">
        <f>AE105/'REV95'!C104</f>
        <v>5224.0915806721514</v>
      </c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</row>
    <row r="106" spans="1:235" x14ac:dyDescent="0.25">
      <c r="A106" s="24">
        <v>1</v>
      </c>
      <c r="B106" s="26" t="s">
        <v>468</v>
      </c>
      <c r="C106" s="11">
        <v>104</v>
      </c>
      <c r="D106" s="12" t="s">
        <v>469</v>
      </c>
      <c r="E106" s="12" t="s">
        <v>225</v>
      </c>
      <c r="F106" s="12" t="s">
        <v>543</v>
      </c>
      <c r="G106" s="27">
        <v>933944.37</v>
      </c>
      <c r="H106" s="27">
        <v>3977271.81</v>
      </c>
      <c r="I106" s="27">
        <v>30130.02</v>
      </c>
      <c r="J106" s="27">
        <v>4007401.83</v>
      </c>
      <c r="K106" s="27">
        <v>708579.61</v>
      </c>
      <c r="L106" s="27">
        <v>4715981.4400000004</v>
      </c>
      <c r="M106" s="27">
        <v>5649925.8099999996</v>
      </c>
      <c r="N106" s="27">
        <v>249771.08</v>
      </c>
      <c r="O106" s="27">
        <v>2965005.61</v>
      </c>
      <c r="P106" s="27">
        <v>32598.61</v>
      </c>
      <c r="Q106" s="27">
        <v>51011.08</v>
      </c>
      <c r="R106" s="27">
        <v>35537.629999999997</v>
      </c>
      <c r="S106" s="27">
        <v>224526.03</v>
      </c>
      <c r="T106" s="27">
        <v>47086.94</v>
      </c>
      <c r="U106" s="27">
        <v>105892.05</v>
      </c>
      <c r="V106" s="46">
        <v>3711429.03</v>
      </c>
      <c r="W106" s="27">
        <f t="shared" si="6"/>
        <v>3711429.03</v>
      </c>
      <c r="X106" s="27">
        <v>3537.11</v>
      </c>
      <c r="Y106" s="27">
        <v>0</v>
      </c>
      <c r="Z106" s="27">
        <v>133392.85</v>
      </c>
      <c r="AA106" s="27">
        <v>2000</v>
      </c>
      <c r="AB106" s="27">
        <v>3850358.99</v>
      </c>
      <c r="AC106" s="27">
        <v>783733.05</v>
      </c>
      <c r="AD106">
        <v>4634092.04</v>
      </c>
      <c r="AE106" s="27">
        <f t="shared" si="7"/>
        <v>4634092.04</v>
      </c>
      <c r="AF106" s="10">
        <f>G106/'REV95'!$C105</f>
        <v>979.69618168467434</v>
      </c>
      <c r="AG106" s="10">
        <f>H106/'REV95'!$C105</f>
        <v>4172.1093150110146</v>
      </c>
      <c r="AH106" s="10">
        <f>I106/'REV95'!$C105</f>
        <v>31.606021189552084</v>
      </c>
      <c r="AI106" s="10">
        <f>J106/'REV95'!$C105</f>
        <v>4203.7153362005665</v>
      </c>
      <c r="AJ106" s="10">
        <f>K106/'REV95'!$C105</f>
        <v>743.29131438162176</v>
      </c>
      <c r="AK106" s="10">
        <f>L106/'REV95'!$C105</f>
        <v>4947.0066505821887</v>
      </c>
      <c r="AL106" s="10">
        <f>M106/'REV95'!$C105</f>
        <v>5926.7028322668621</v>
      </c>
      <c r="AM106" s="14">
        <f>N106/'REV95'!C105</f>
        <v>262.00679744046994</v>
      </c>
      <c r="AN106" s="14">
        <f>O106/'REV95'!C105</f>
        <v>3110.2544949124094</v>
      </c>
      <c r="AO106" s="14">
        <f>P106/'REV95'!C105</f>
        <v>34.195541802160918</v>
      </c>
      <c r="AP106" s="14">
        <f>Q106/'REV95'!C105</f>
        <v>53.509996853036824</v>
      </c>
      <c r="AQ106" s="14">
        <f>R106/'REV95'!C105</f>
        <v>37.278537711108783</v>
      </c>
      <c r="AR106" s="14">
        <f>S106/'REV95'!C105</f>
        <v>235.52504982691704</v>
      </c>
      <c r="AS106" s="14">
        <f>T106/'REV95'!C105</f>
        <v>49.393622154620793</v>
      </c>
      <c r="AT106" s="14">
        <f>U106/'REV95'!C105</f>
        <v>111.07946082030841</v>
      </c>
      <c r="AU106" s="14">
        <f>W106/'REV95'!C105</f>
        <v>3893.2435015210322</v>
      </c>
      <c r="AV106" s="14">
        <f>X106/'REV95'!$C105</f>
        <v>3.7103849784957519</v>
      </c>
      <c r="AW106" s="14">
        <f>Y106/'REV95'!$C105</f>
        <v>0</v>
      </c>
      <c r="AX106" s="14">
        <f>Z106/'REV95'!$C105</f>
        <v>139.92746249868878</v>
      </c>
      <c r="AY106" s="14">
        <f>AA106/'REV95'!$C105</f>
        <v>2.0979754536871917</v>
      </c>
      <c r="AZ106" s="14">
        <f>AB106/'REV95'!$C105</f>
        <v>4038.9793244519042</v>
      </c>
      <c r="BA106" s="14">
        <f>AC106/'REV95'!$C105</f>
        <v>822.12635057169837</v>
      </c>
      <c r="BB106" s="14">
        <f>AE106/'REV95'!C105</f>
        <v>4861.1056750236021</v>
      </c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</row>
    <row r="107" spans="1:235" x14ac:dyDescent="0.25">
      <c r="A107" s="24">
        <v>0</v>
      </c>
      <c r="B107" s="26" t="s">
        <v>67</v>
      </c>
      <c r="C107" s="11">
        <v>105</v>
      </c>
      <c r="D107" s="12" t="s">
        <v>464</v>
      </c>
      <c r="E107" s="12" t="s">
        <v>227</v>
      </c>
      <c r="F107" s="12" t="s">
        <v>228</v>
      </c>
      <c r="G107" s="27">
        <v>332012.09000000003</v>
      </c>
      <c r="H107" s="27">
        <v>2950333.34</v>
      </c>
      <c r="I107" s="27">
        <v>91912.48</v>
      </c>
      <c r="J107" s="27">
        <v>3042245.82</v>
      </c>
      <c r="K107" s="27">
        <v>360028.76</v>
      </c>
      <c r="L107" s="27">
        <v>3402274.58</v>
      </c>
      <c r="M107" s="27">
        <v>3734286.67</v>
      </c>
      <c r="N107" s="27">
        <v>159547.93</v>
      </c>
      <c r="O107" s="27">
        <v>2230054.0299999998</v>
      </c>
      <c r="P107" s="27">
        <v>45761.599999999999</v>
      </c>
      <c r="Q107" s="27">
        <v>1549.44</v>
      </c>
      <c r="R107" s="27">
        <v>236067.66</v>
      </c>
      <c r="S107" s="27">
        <v>199104.97</v>
      </c>
      <c r="T107" s="27">
        <v>131609.67000000001</v>
      </c>
      <c r="U107" s="27">
        <v>165012.20000000001</v>
      </c>
      <c r="V107" s="46">
        <v>3168707.5</v>
      </c>
      <c r="W107" s="27">
        <f t="shared" si="6"/>
        <v>3168707.5</v>
      </c>
      <c r="X107" s="27">
        <v>2237.75</v>
      </c>
      <c r="Y107" s="27">
        <v>11380.04</v>
      </c>
      <c r="Z107" s="27">
        <v>182420.69</v>
      </c>
      <c r="AA107" s="27">
        <v>0</v>
      </c>
      <c r="AB107" s="27">
        <v>3364745.98</v>
      </c>
      <c r="AC107" s="27">
        <v>243272.83</v>
      </c>
      <c r="AD107">
        <v>3608018.81</v>
      </c>
      <c r="AE107" s="27">
        <f t="shared" si="7"/>
        <v>3608018.81</v>
      </c>
      <c r="AF107" s="10">
        <f>G107/'REV95'!$C106</f>
        <v>381.57923227215264</v>
      </c>
      <c r="AG107" s="10">
        <f>H107/'REV95'!$C106</f>
        <v>3390.7980002298582</v>
      </c>
      <c r="AH107" s="10">
        <f>I107/'REV95'!$C106</f>
        <v>105.63438685208595</v>
      </c>
      <c r="AI107" s="10">
        <f>J107/'REV95'!$C106</f>
        <v>3496.4323870819444</v>
      </c>
      <c r="AJ107" s="10">
        <f>K107/'REV95'!$C106</f>
        <v>413.77860016090102</v>
      </c>
      <c r="AK107" s="10">
        <f>L107/'REV95'!$C106</f>
        <v>3910.2109872428455</v>
      </c>
      <c r="AL107" s="10">
        <f>M107/'REV95'!$C106</f>
        <v>4291.7902195149982</v>
      </c>
      <c r="AM107" s="14">
        <f>N107/'REV95'!C106</f>
        <v>183.36734858062292</v>
      </c>
      <c r="AN107" s="14">
        <f>O107/'REV95'!C106</f>
        <v>2562.9858981726234</v>
      </c>
      <c r="AO107" s="14">
        <f>P107/'REV95'!C106</f>
        <v>52.593495000574642</v>
      </c>
      <c r="AP107" s="14">
        <f>Q107/'REV95'!C106</f>
        <v>1.7807608320882657</v>
      </c>
      <c r="AQ107" s="14">
        <f>R107/'REV95'!C106</f>
        <v>271.31095276405011</v>
      </c>
      <c r="AR107" s="14">
        <f>S107/'REV95'!C106</f>
        <v>228.8299850591886</v>
      </c>
      <c r="AS107" s="14">
        <f>T107/'REV95'!C106</f>
        <v>151.25809677048616</v>
      </c>
      <c r="AT107" s="14">
        <f>U107/'REV95'!C106</f>
        <v>189.64739685093667</v>
      </c>
      <c r="AU107" s="14">
        <f>W107/'REV95'!C106</f>
        <v>3641.7739340305711</v>
      </c>
      <c r="AV107" s="14">
        <f>X107/'REV95'!$C106</f>
        <v>2.5718308240432135</v>
      </c>
      <c r="AW107" s="14">
        <f>Y107/'REV95'!$C106</f>
        <v>13.079002413515688</v>
      </c>
      <c r="AX107" s="14">
        <f>Z107/'REV95'!$C106</f>
        <v>209.65485576370531</v>
      </c>
      <c r="AY107" s="14">
        <f>AA107/'REV95'!$C106</f>
        <v>0</v>
      </c>
      <c r="AZ107" s="14">
        <f>AB107/'REV95'!$C106</f>
        <v>3867.0796230318351</v>
      </c>
      <c r="BA107" s="14">
        <f>AC107/'REV95'!$C106</f>
        <v>279.59180553959311</v>
      </c>
      <c r="BB107" s="14">
        <f>AE107/'REV95'!C106</f>
        <v>4146.6714285714288</v>
      </c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</row>
    <row r="108" spans="1:235" x14ac:dyDescent="0.25">
      <c r="A108" s="24">
        <v>0</v>
      </c>
      <c r="B108" s="26" t="s">
        <v>474</v>
      </c>
      <c r="C108" s="11">
        <v>106</v>
      </c>
      <c r="D108" s="12" t="s">
        <v>451</v>
      </c>
      <c r="E108" s="12" t="s">
        <v>229</v>
      </c>
      <c r="F108" s="12" t="s">
        <v>230</v>
      </c>
      <c r="G108" s="27">
        <v>2413639.35</v>
      </c>
      <c r="H108" s="27">
        <v>32124795.100000001</v>
      </c>
      <c r="I108" s="27">
        <v>604612.37</v>
      </c>
      <c r="J108" s="27">
        <v>32729407.469999999</v>
      </c>
      <c r="K108" s="27">
        <v>11268026.779999999</v>
      </c>
      <c r="L108" s="27">
        <v>43997434.25</v>
      </c>
      <c r="M108" s="27">
        <v>46411073.600000001</v>
      </c>
      <c r="N108" s="27">
        <v>420514.4</v>
      </c>
      <c r="O108" s="27">
        <v>22945210.010000002</v>
      </c>
      <c r="P108" s="27">
        <v>195732.97</v>
      </c>
      <c r="Q108" s="27">
        <v>441990.40000000002</v>
      </c>
      <c r="R108" s="27">
        <v>2455424.87</v>
      </c>
      <c r="S108" s="27">
        <v>1544190.41</v>
      </c>
      <c r="T108" s="27">
        <v>991754.71</v>
      </c>
      <c r="U108" s="27">
        <v>1303963.56</v>
      </c>
      <c r="V108" s="46">
        <v>30298781.329999998</v>
      </c>
      <c r="W108" s="27">
        <f t="shared" si="6"/>
        <v>30298781.329999998</v>
      </c>
      <c r="X108" s="27">
        <v>44156.480000000003</v>
      </c>
      <c r="Y108" s="27">
        <v>371.72</v>
      </c>
      <c r="Z108" s="27">
        <v>2535204.62</v>
      </c>
      <c r="AA108" s="27">
        <v>0</v>
      </c>
      <c r="AB108" s="27">
        <v>32878514.149999999</v>
      </c>
      <c r="AC108" s="27">
        <v>10681378.57</v>
      </c>
      <c r="AD108">
        <v>43559892.719999999</v>
      </c>
      <c r="AE108" s="27">
        <f t="shared" si="7"/>
        <v>43559892.719999999</v>
      </c>
      <c r="AF108" s="10">
        <f>G108/'REV95'!$C107</f>
        <v>312.51399660766771</v>
      </c>
      <c r="AG108" s="10">
        <f>H108/'REV95'!$C107</f>
        <v>4159.4648790024994</v>
      </c>
      <c r="AH108" s="10">
        <f>I108/'REV95'!$C107</f>
        <v>78.284201053953623</v>
      </c>
      <c r="AI108" s="10">
        <f>J108/'REV95'!$C107</f>
        <v>4237.7490800564519</v>
      </c>
      <c r="AJ108" s="10">
        <f>K108/'REV95'!$C107</f>
        <v>1458.9653101653437</v>
      </c>
      <c r="AK108" s="10">
        <f>L108/'REV95'!$C107</f>
        <v>5696.7143902217958</v>
      </c>
      <c r="AL108" s="10">
        <f>M108/'REV95'!$C107</f>
        <v>6009.2283868294644</v>
      </c>
      <c r="AM108" s="14">
        <f>N108/'REV95'!C107</f>
        <v>54.447503010371214</v>
      </c>
      <c r="AN108" s="14">
        <f>O108/'REV95'!C107</f>
        <v>2970.9075149223777</v>
      </c>
      <c r="AO108" s="14">
        <f>P108/'REV95'!C107</f>
        <v>25.343178434089054</v>
      </c>
      <c r="AP108" s="14">
        <f>Q108/'REV95'!C107</f>
        <v>57.228179664133208</v>
      </c>
      <c r="AQ108" s="14">
        <f>R108/'REV95'!C107</f>
        <v>317.92431603071225</v>
      </c>
      <c r="AR108" s="14">
        <f>S108/'REV95'!C107</f>
        <v>199.93919827016947</v>
      </c>
      <c r="AS108" s="14">
        <f>T108/'REV95'!C107</f>
        <v>128.41074540675618</v>
      </c>
      <c r="AT108" s="14">
        <f>U108/'REV95'!C107</f>
        <v>168.83502647831887</v>
      </c>
      <c r="AU108" s="14">
        <f>W108/'REV95'!C107</f>
        <v>3923.0356622169274</v>
      </c>
      <c r="AV108" s="14">
        <f>X108/'REV95'!$C107</f>
        <v>5.7173073686118627</v>
      </c>
      <c r="AW108" s="14">
        <f>Y108/'REV95'!$C107</f>
        <v>4.8129685497132056E-2</v>
      </c>
      <c r="AX108" s="14">
        <f>Z108/'REV95'!$C107</f>
        <v>328.2540649722269</v>
      </c>
      <c r="AY108" s="14">
        <f>AA108/'REV95'!$C107</f>
        <v>0</v>
      </c>
      <c r="AZ108" s="14">
        <f>AB108/'REV95'!$C107</f>
        <v>4257.0551642432638</v>
      </c>
      <c r="BA108" s="14">
        <f>AC108/'REV95'!$C107</f>
        <v>1383.0070785803996</v>
      </c>
      <c r="BB108" s="14">
        <f>AE108/'REV95'!C107</f>
        <v>5640.0622428236629</v>
      </c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</row>
    <row r="109" spans="1:235" x14ac:dyDescent="0.25">
      <c r="A109" s="24">
        <v>0</v>
      </c>
      <c r="B109" s="26" t="s">
        <v>544</v>
      </c>
      <c r="C109" s="11">
        <v>107</v>
      </c>
      <c r="D109" s="12" t="s">
        <v>480</v>
      </c>
      <c r="E109" s="12" t="s">
        <v>231</v>
      </c>
      <c r="F109" s="12" t="s">
        <v>232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46">
        <v>11076391.649999999</v>
      </c>
      <c r="W109" s="27">
        <f t="shared" si="6"/>
        <v>11076391.649999999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>
        <v>16728790.439999994</v>
      </c>
      <c r="AE109" s="27">
        <f t="shared" si="7"/>
        <v>16728790.439999994</v>
      </c>
      <c r="AF109" s="10">
        <f>G109/'REV95'!$C108</f>
        <v>0</v>
      </c>
      <c r="AG109" s="10">
        <f>H109/'REV95'!$C108</f>
        <v>0</v>
      </c>
      <c r="AH109" s="10">
        <f>I109/'REV95'!$C108</f>
        <v>0</v>
      </c>
      <c r="AI109" s="10">
        <f>J109/'REV95'!$C108</f>
        <v>0</v>
      </c>
      <c r="AJ109" s="10">
        <f>K109/'REV95'!$C108</f>
        <v>0</v>
      </c>
      <c r="AK109" s="10">
        <f>L109/'REV95'!$C108</f>
        <v>0</v>
      </c>
      <c r="AL109" s="10">
        <f>M109/'REV95'!$C108</f>
        <v>0</v>
      </c>
      <c r="AM109" s="14">
        <f>N109/'REV95'!C108</f>
        <v>0</v>
      </c>
      <c r="AN109" s="14">
        <f>O109/'REV95'!C108</f>
        <v>0</v>
      </c>
      <c r="AO109" s="14">
        <f>P109/'REV95'!C108</f>
        <v>0</v>
      </c>
      <c r="AP109" s="14">
        <f>Q109/'REV95'!C108</f>
        <v>0</v>
      </c>
      <c r="AQ109" s="14">
        <f>R109/'REV95'!C108</f>
        <v>0</v>
      </c>
      <c r="AR109" s="14">
        <f>S109/'REV95'!C108</f>
        <v>0</v>
      </c>
      <c r="AS109" s="14">
        <f>T109/'REV95'!C108</f>
        <v>0</v>
      </c>
      <c r="AT109" s="14">
        <f>U109/'REV95'!C108</f>
        <v>0</v>
      </c>
      <c r="AU109" s="14">
        <f>W109/'REV95'!C108</f>
        <v>4290.846691717672</v>
      </c>
      <c r="AV109" s="14">
        <f>X109/'REV95'!$C108</f>
        <v>0</v>
      </c>
      <c r="AW109" s="14">
        <f>Y109/'REV95'!$C108</f>
        <v>0</v>
      </c>
      <c r="AX109" s="14">
        <f>Z109/'REV95'!$C108</f>
        <v>0</v>
      </c>
      <c r="AY109" s="14">
        <f>AA109/'REV95'!$C108</f>
        <v>0</v>
      </c>
      <c r="AZ109" s="14">
        <f>AB109/'REV95'!$C108</f>
        <v>0</v>
      </c>
      <c r="BA109" s="14">
        <f>AC109/'REV95'!$C108</f>
        <v>0</v>
      </c>
      <c r="BB109" s="14">
        <f>AE109/'REV95'!C108</f>
        <v>6480.510746106761</v>
      </c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</row>
    <row r="110" spans="1:235" x14ac:dyDescent="0.25">
      <c r="A110" s="24">
        <v>0</v>
      </c>
      <c r="B110" s="26" t="s">
        <v>69</v>
      </c>
      <c r="C110" s="11">
        <v>108</v>
      </c>
      <c r="D110" s="12" t="s">
        <v>458</v>
      </c>
      <c r="E110" s="12" t="s">
        <v>233</v>
      </c>
      <c r="F110" s="12" t="s">
        <v>234</v>
      </c>
      <c r="G110" s="27">
        <v>-197646.8</v>
      </c>
      <c r="H110" s="27">
        <v>11123948.27</v>
      </c>
      <c r="I110" s="27">
        <v>692101.61</v>
      </c>
      <c r="J110" s="27">
        <v>11816049.880000001</v>
      </c>
      <c r="K110" s="27">
        <v>4648661.6100000003</v>
      </c>
      <c r="L110" s="27">
        <v>16464711.49</v>
      </c>
      <c r="M110" s="27">
        <v>16267064.689999999</v>
      </c>
      <c r="N110" s="27">
        <v>268772.77</v>
      </c>
      <c r="O110" s="27">
        <v>8289088.6799999997</v>
      </c>
      <c r="P110" s="27">
        <v>120644.45</v>
      </c>
      <c r="Q110" s="27">
        <v>32097.77</v>
      </c>
      <c r="R110" s="27">
        <v>986033.56</v>
      </c>
      <c r="S110" s="27">
        <v>667196.86</v>
      </c>
      <c r="T110" s="27">
        <v>391228.21</v>
      </c>
      <c r="U110" s="27">
        <v>422993.56</v>
      </c>
      <c r="V110" s="46">
        <v>11178055.859999999</v>
      </c>
      <c r="W110" s="27">
        <f t="shared" si="6"/>
        <v>11178055.859999999</v>
      </c>
      <c r="X110" s="27">
        <v>634.4</v>
      </c>
      <c r="Y110" s="27">
        <v>18389.05</v>
      </c>
      <c r="Z110" s="27">
        <v>284392.19</v>
      </c>
      <c r="AA110" s="27">
        <v>0</v>
      </c>
      <c r="AB110" s="27">
        <v>11481471.5</v>
      </c>
      <c r="AC110" s="27">
        <v>4552697.78</v>
      </c>
      <c r="AD110">
        <v>16034169.279999999</v>
      </c>
      <c r="AE110" s="27">
        <f t="shared" si="7"/>
        <v>16034169.279999999</v>
      </c>
      <c r="AF110" s="10">
        <f>G110/'REV95'!$C109</f>
        <v>-74.63439317272109</v>
      </c>
      <c r="AG110" s="10">
        <f>H110/'REV95'!$C109</f>
        <v>4200.56954535156</v>
      </c>
      <c r="AH110" s="10">
        <f>I110/'REV95'!$C109</f>
        <v>261.34793822218865</v>
      </c>
      <c r="AI110" s="10">
        <f>J110/'REV95'!$C109</f>
        <v>4461.9174835737485</v>
      </c>
      <c r="AJ110" s="10">
        <f>K110/'REV95'!$C109</f>
        <v>1755.4042783777663</v>
      </c>
      <c r="AK110" s="10">
        <f>L110/'REV95'!$C109</f>
        <v>6217.3217619515144</v>
      </c>
      <c r="AL110" s="10">
        <f>M110/'REV95'!$C109</f>
        <v>6142.6873687787929</v>
      </c>
      <c r="AM110" s="14">
        <f>N110/'REV95'!C109</f>
        <v>101.49262517936714</v>
      </c>
      <c r="AN110" s="14">
        <f>O110/'REV95'!C109</f>
        <v>3130.0840873045845</v>
      </c>
      <c r="AO110" s="14">
        <f>P110/'REV95'!C109</f>
        <v>45.557152027792462</v>
      </c>
      <c r="AP110" s="14">
        <f>Q110/'REV95'!C109</f>
        <v>12.120598897364248</v>
      </c>
      <c r="AQ110" s="14">
        <f>R110/'REV95'!C109</f>
        <v>372.34104674873504</v>
      </c>
      <c r="AR110" s="14">
        <f>S110/'REV95'!C109</f>
        <v>251.94353145532816</v>
      </c>
      <c r="AS110" s="14">
        <f>T110/'REV95'!C109</f>
        <v>147.73363416660374</v>
      </c>
      <c r="AT110" s="14">
        <f>U110/'REV95'!C109</f>
        <v>159.72870629106563</v>
      </c>
      <c r="AU110" s="14">
        <f>W110/'REV95'!C109</f>
        <v>4221.0013820708409</v>
      </c>
      <c r="AV110" s="14">
        <f>X110/'REV95'!$C109</f>
        <v>0.23955894569896535</v>
      </c>
      <c r="AW110" s="14">
        <f>Y110/'REV95'!$C109</f>
        <v>6.9439808171588249</v>
      </c>
      <c r="AX110" s="14">
        <f>Z110/'REV95'!$C109</f>
        <v>107.39075220904766</v>
      </c>
      <c r="AY110" s="14">
        <f>AA110/'REV95'!$C109</f>
        <v>0</v>
      </c>
      <c r="AZ110" s="14">
        <f>AB110/'REV95'!$C109</f>
        <v>4335.575674042746</v>
      </c>
      <c r="BA110" s="14">
        <f>AC110/'REV95'!$C109</f>
        <v>1719.1668982705237</v>
      </c>
      <c r="BB110" s="14">
        <f>AE110/'REV95'!C109</f>
        <v>6054.7425723132692</v>
      </c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</row>
    <row r="111" spans="1:235" x14ac:dyDescent="0.25">
      <c r="A111" s="24">
        <v>0</v>
      </c>
      <c r="B111" s="26" t="s">
        <v>545</v>
      </c>
      <c r="C111" s="11">
        <v>109</v>
      </c>
      <c r="D111" s="12" t="s">
        <v>464</v>
      </c>
      <c r="E111" s="12" t="s">
        <v>235</v>
      </c>
      <c r="F111" s="12" t="s">
        <v>236</v>
      </c>
      <c r="G111" s="27">
        <v>914949.65</v>
      </c>
      <c r="H111" s="27">
        <v>17357127.43</v>
      </c>
      <c r="I111" s="27">
        <v>180958.36</v>
      </c>
      <c r="J111" s="27">
        <v>17538085.789999999</v>
      </c>
      <c r="K111" s="27">
        <v>2303285.2400000002</v>
      </c>
      <c r="L111" s="27">
        <v>19841371.030000001</v>
      </c>
      <c r="M111" s="27">
        <v>20756320.68</v>
      </c>
      <c r="N111" s="27">
        <v>310946.65000000002</v>
      </c>
      <c r="O111" s="27">
        <v>12391186.710000001</v>
      </c>
      <c r="P111" s="27">
        <v>58486.74</v>
      </c>
      <c r="Q111" s="27">
        <v>19030.05</v>
      </c>
      <c r="R111" s="27">
        <v>1029914.88</v>
      </c>
      <c r="S111" s="27">
        <v>1172349.27</v>
      </c>
      <c r="T111" s="27">
        <v>424855.06</v>
      </c>
      <c r="U111" s="27">
        <v>497751.72</v>
      </c>
      <c r="V111" s="46">
        <v>15904521.08</v>
      </c>
      <c r="W111" s="27">
        <f t="shared" si="6"/>
        <v>15904521.08</v>
      </c>
      <c r="X111" s="27">
        <v>248.63</v>
      </c>
      <c r="Y111" s="27">
        <v>0</v>
      </c>
      <c r="Z111" s="27">
        <v>465419.59</v>
      </c>
      <c r="AA111" s="27">
        <v>0</v>
      </c>
      <c r="AB111" s="27">
        <v>16370189.300000001</v>
      </c>
      <c r="AC111" s="27">
        <v>3182927.62</v>
      </c>
      <c r="AD111">
        <v>19553116.920000002</v>
      </c>
      <c r="AE111" s="27">
        <f t="shared" si="7"/>
        <v>19553116.920000002</v>
      </c>
      <c r="AF111" s="10">
        <f>G111/'REV95'!$C110</f>
        <v>210.80817704253261</v>
      </c>
      <c r="AG111" s="10">
        <f>H111/'REV95'!$C110</f>
        <v>3999.1538247085387</v>
      </c>
      <c r="AH111" s="10">
        <f>I111/'REV95'!$C110</f>
        <v>41.693553292475002</v>
      </c>
      <c r="AI111" s="10">
        <f>J111/'REV95'!$C110</f>
        <v>4040.8473780010136</v>
      </c>
      <c r="AJ111" s="10">
        <f>K111/'REV95'!$C110</f>
        <v>530.68642919681133</v>
      </c>
      <c r="AK111" s="10">
        <f>L111/'REV95'!$C110</f>
        <v>4571.5338071978258</v>
      </c>
      <c r="AL111" s="10">
        <f>M111/'REV95'!$C110</f>
        <v>4782.3419842403573</v>
      </c>
      <c r="AM111" s="14">
        <f>N111/'REV95'!C110</f>
        <v>71.643392009584815</v>
      </c>
      <c r="AN111" s="14">
        <f>O111/'REV95'!C110</f>
        <v>2854.9805792359803</v>
      </c>
      <c r="AO111" s="14">
        <f>P111/'REV95'!C110</f>
        <v>13.475586378507902</v>
      </c>
      <c r="AP111" s="14">
        <f>Q111/'REV95'!C110</f>
        <v>4.3846020920694899</v>
      </c>
      <c r="AQ111" s="14">
        <f>R111/'REV95'!C110</f>
        <v>237.29664070780149</v>
      </c>
      <c r="AR111" s="14">
        <f>S111/'REV95'!C110</f>
        <v>270.11411225289157</v>
      </c>
      <c r="AS111" s="14">
        <f>T111/'REV95'!C110</f>
        <v>97.888359983410908</v>
      </c>
      <c r="AT111" s="14">
        <f>U111/'REV95'!C110</f>
        <v>114.68405142620155</v>
      </c>
      <c r="AU111" s="14">
        <f>W111/'REV95'!C110</f>
        <v>3664.4673240864477</v>
      </c>
      <c r="AV111" s="14">
        <f>X111/'REV95'!$C110</f>
        <v>5.728537855398369E-2</v>
      </c>
      <c r="AW111" s="14">
        <f>Y111/'REV95'!$C110</f>
        <v>0</v>
      </c>
      <c r="AX111" s="14">
        <f>Z111/'REV95'!$C110</f>
        <v>107.23459517994563</v>
      </c>
      <c r="AY111" s="14">
        <f>AA111/'REV95'!$C110</f>
        <v>0</v>
      </c>
      <c r="AZ111" s="14">
        <f>AB111/'REV95'!$C110</f>
        <v>3771.7592046449477</v>
      </c>
      <c r="BA111" s="14">
        <f>AC111/'REV95'!$C110</f>
        <v>733.35966545320503</v>
      </c>
      <c r="BB111" s="14">
        <f>AE111/'REV95'!C110</f>
        <v>4505.1188700981529</v>
      </c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</row>
    <row r="112" spans="1:235" x14ac:dyDescent="0.25">
      <c r="A112" s="24">
        <v>0</v>
      </c>
      <c r="B112" s="26" t="s">
        <v>546</v>
      </c>
      <c r="C112" s="11">
        <v>110</v>
      </c>
      <c r="D112" s="12" t="s">
        <v>460</v>
      </c>
      <c r="E112" s="12" t="s">
        <v>237</v>
      </c>
      <c r="F112" s="12" t="s">
        <v>238</v>
      </c>
      <c r="G112" s="27">
        <v>423932.37</v>
      </c>
      <c r="H112" s="27">
        <v>10142801.49</v>
      </c>
      <c r="I112" s="27">
        <v>416163.84000000003</v>
      </c>
      <c r="J112" s="27">
        <v>10558965.33</v>
      </c>
      <c r="K112" s="27">
        <v>3631284.15</v>
      </c>
      <c r="L112" s="27">
        <v>14190249.48</v>
      </c>
      <c r="M112" s="27">
        <v>14614181.85</v>
      </c>
      <c r="N112" s="27">
        <v>398719.53</v>
      </c>
      <c r="O112" s="27">
        <v>7338604.9100000001</v>
      </c>
      <c r="P112" s="27">
        <v>52977.8</v>
      </c>
      <c r="Q112" s="27">
        <v>0</v>
      </c>
      <c r="R112" s="27">
        <v>773380.19</v>
      </c>
      <c r="S112" s="27">
        <v>878778.62</v>
      </c>
      <c r="T112" s="27">
        <v>588240.30000000005</v>
      </c>
      <c r="U112" s="27">
        <v>644949.37</v>
      </c>
      <c r="V112" s="46">
        <v>10675650.720000001</v>
      </c>
      <c r="W112" s="27">
        <f t="shared" si="6"/>
        <v>10675650.720000001</v>
      </c>
      <c r="X112" s="27">
        <v>0</v>
      </c>
      <c r="Y112" s="27">
        <v>0</v>
      </c>
      <c r="Z112" s="27">
        <v>370756.75</v>
      </c>
      <c r="AA112" s="27">
        <v>0</v>
      </c>
      <c r="AB112" s="27">
        <v>11046407.470000001</v>
      </c>
      <c r="AC112" s="27">
        <v>3462983.63</v>
      </c>
      <c r="AD112">
        <v>14509391.1</v>
      </c>
      <c r="AE112" s="27">
        <f t="shared" si="7"/>
        <v>14509391.1</v>
      </c>
      <c r="AF112" s="10">
        <f>G112/'REV95'!$C111</f>
        <v>159.75143007875798</v>
      </c>
      <c r="AG112" s="10">
        <f>H112/'REV95'!$C111</f>
        <v>3822.1356935599356</v>
      </c>
      <c r="AH112" s="10">
        <f>I112/'REV95'!$C111</f>
        <v>156.82399668387535</v>
      </c>
      <c r="AI112" s="10">
        <f>J112/'REV95'!$C111</f>
        <v>3978.9596902438107</v>
      </c>
      <c r="AJ112" s="10">
        <f>K112/'REV95'!$C111</f>
        <v>1368.3853299167201</v>
      </c>
      <c r="AK112" s="10">
        <f>L112/'REV95'!$C111</f>
        <v>5347.345020160531</v>
      </c>
      <c r="AL112" s="10">
        <f>M112/'REV95'!$C111</f>
        <v>5507.096450239289</v>
      </c>
      <c r="AM112" s="14">
        <f>N112/'REV95'!C111</f>
        <v>150.25041639974378</v>
      </c>
      <c r="AN112" s="14">
        <f>O112/'REV95'!C111</f>
        <v>2765.4237140596151</v>
      </c>
      <c r="AO112" s="14">
        <f>P112/'REV95'!C111</f>
        <v>19.963748728190829</v>
      </c>
      <c r="AP112" s="14">
        <f>Q112/'REV95'!C111</f>
        <v>0</v>
      </c>
      <c r="AQ112" s="14">
        <f>R112/'REV95'!C111</f>
        <v>291.43467234427402</v>
      </c>
      <c r="AR112" s="14">
        <f>S112/'REV95'!C111</f>
        <v>331.15221012171685</v>
      </c>
      <c r="AS112" s="14">
        <f>T112/'REV95'!C111</f>
        <v>221.66797301880396</v>
      </c>
      <c r="AT112" s="14">
        <f>U112/'REV95'!C111</f>
        <v>243.03778497946266</v>
      </c>
      <c r="AU112" s="14">
        <f>W112/'REV95'!C111</f>
        <v>4022.9305196518076</v>
      </c>
      <c r="AV112" s="14">
        <f>X112/'REV95'!$C111</f>
        <v>0</v>
      </c>
      <c r="AW112" s="14">
        <f>Y112/'REV95'!$C111</f>
        <v>0</v>
      </c>
      <c r="AX112" s="14">
        <f>Z112/'REV95'!$C111</f>
        <v>139.7131363756265</v>
      </c>
      <c r="AY112" s="14">
        <f>AA112/'REV95'!$C111</f>
        <v>0</v>
      </c>
      <c r="AZ112" s="14">
        <f>AB112/'REV95'!$C111</f>
        <v>4162.6436560274342</v>
      </c>
      <c r="BA112" s="14">
        <f>AC112/'REV95'!$C111</f>
        <v>1304.9642499152128</v>
      </c>
      <c r="BB112" s="14">
        <f>AE112/'REV95'!C111</f>
        <v>5467.6079059426465</v>
      </c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</row>
    <row r="113" spans="1:235" x14ac:dyDescent="0.25">
      <c r="A113" s="24">
        <v>0</v>
      </c>
      <c r="B113" s="26" t="s">
        <v>547</v>
      </c>
      <c r="C113" s="11">
        <v>111</v>
      </c>
      <c r="D113" s="12" t="s">
        <v>460</v>
      </c>
      <c r="E113" s="12" t="s">
        <v>239</v>
      </c>
      <c r="F113" s="12" t="s">
        <v>240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46">
        <v>10634876.150000002</v>
      </c>
      <c r="W113" s="27">
        <f t="shared" si="6"/>
        <v>10634876.150000002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27">
        <v>0</v>
      </c>
      <c r="AD113">
        <v>13912142.62000001</v>
      </c>
      <c r="AE113" s="27">
        <f t="shared" si="7"/>
        <v>13912142.62000001</v>
      </c>
      <c r="AF113" s="10">
        <f>G113/'REV95'!$C112</f>
        <v>0</v>
      </c>
      <c r="AG113" s="10">
        <f>H113/'REV95'!$C112</f>
        <v>0</v>
      </c>
      <c r="AH113" s="10">
        <f>I113/'REV95'!$C112</f>
        <v>0</v>
      </c>
      <c r="AI113" s="10">
        <f>J113/'REV95'!$C112</f>
        <v>0</v>
      </c>
      <c r="AJ113" s="10">
        <f>K113/'REV95'!$C112</f>
        <v>0</v>
      </c>
      <c r="AK113" s="10">
        <f>L113/'REV95'!$C112</f>
        <v>0</v>
      </c>
      <c r="AL113" s="10">
        <f>M113/'REV95'!$C112</f>
        <v>0</v>
      </c>
      <c r="AM113" s="14">
        <f>N113/'REV95'!C112</f>
        <v>0</v>
      </c>
      <c r="AN113" s="14">
        <f>O113/'REV95'!C112</f>
        <v>0</v>
      </c>
      <c r="AO113" s="14">
        <f>P113/'REV95'!C112</f>
        <v>0</v>
      </c>
      <c r="AP113" s="14">
        <f>Q113/'REV95'!C112</f>
        <v>0</v>
      </c>
      <c r="AQ113" s="14">
        <f>R113/'REV95'!C112</f>
        <v>0</v>
      </c>
      <c r="AR113" s="14">
        <f>S113/'REV95'!C112</f>
        <v>0</v>
      </c>
      <c r="AS113" s="14">
        <f>T113/'REV95'!C112</f>
        <v>0</v>
      </c>
      <c r="AT113" s="14">
        <f>U113/'REV95'!C112</f>
        <v>0</v>
      </c>
      <c r="AU113" s="14">
        <f>W113/'REV95'!C112</f>
        <v>4142.5974407915246</v>
      </c>
      <c r="AV113" s="14">
        <f>X113/'REV95'!$C112</f>
        <v>0</v>
      </c>
      <c r="AW113" s="14">
        <f>Y113/'REV95'!$C112</f>
        <v>0</v>
      </c>
      <c r="AX113" s="14">
        <f>Z113/'REV95'!$C112</f>
        <v>0</v>
      </c>
      <c r="AY113" s="14">
        <f>AA113/'REV95'!$C112</f>
        <v>0</v>
      </c>
      <c r="AZ113" s="14">
        <f>AB113/'REV95'!$C112</f>
        <v>0</v>
      </c>
      <c r="BA113" s="14">
        <f>AC113/'REV95'!$C112</f>
        <v>0</v>
      </c>
      <c r="BB113" s="14">
        <f>AE113/'REV95'!C112</f>
        <v>5419.1892411966392</v>
      </c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</row>
    <row r="114" spans="1:235" x14ac:dyDescent="0.25">
      <c r="A114" s="24">
        <v>1</v>
      </c>
      <c r="B114" s="26" t="s">
        <v>53</v>
      </c>
      <c r="C114" s="11">
        <v>112</v>
      </c>
      <c r="D114" s="12" t="s">
        <v>464</v>
      </c>
      <c r="E114" s="12" t="s">
        <v>241</v>
      </c>
      <c r="F114" s="12" t="s">
        <v>548</v>
      </c>
      <c r="G114" s="27">
        <v>416000.32</v>
      </c>
      <c r="H114" s="27">
        <v>5672235.7800000003</v>
      </c>
      <c r="I114" s="27">
        <v>58938.080000000002</v>
      </c>
      <c r="J114" s="27">
        <v>5731173.8600000003</v>
      </c>
      <c r="K114" s="27">
        <v>1557370.36</v>
      </c>
      <c r="L114" s="27">
        <v>7288544.2199999997</v>
      </c>
      <c r="M114" s="27">
        <v>7704544.54</v>
      </c>
      <c r="N114" s="27">
        <v>216716.33</v>
      </c>
      <c r="O114" s="27">
        <v>4296795.8600000003</v>
      </c>
      <c r="P114" s="27">
        <v>62843.51</v>
      </c>
      <c r="Q114" s="27">
        <v>71512.639999999999</v>
      </c>
      <c r="R114" s="27">
        <v>199511.25</v>
      </c>
      <c r="S114" s="27">
        <v>493550.25</v>
      </c>
      <c r="T114" s="27">
        <v>195006.04</v>
      </c>
      <c r="U114" s="27">
        <v>212848.11</v>
      </c>
      <c r="V114" s="46">
        <v>5748783.9900000002</v>
      </c>
      <c r="W114" s="27">
        <f t="shared" si="6"/>
        <v>5748783.9900000002</v>
      </c>
      <c r="X114" s="27">
        <v>1988.05</v>
      </c>
      <c r="Y114" s="27">
        <v>0</v>
      </c>
      <c r="Z114" s="27">
        <v>93745.13</v>
      </c>
      <c r="AA114" s="27">
        <v>0</v>
      </c>
      <c r="AB114" s="27">
        <v>5844517.1699999999</v>
      </c>
      <c r="AC114" s="27">
        <v>1489838.69</v>
      </c>
      <c r="AD114">
        <v>7334355.8600000003</v>
      </c>
      <c r="AE114" s="27">
        <f t="shared" si="7"/>
        <v>7334355.8600000003</v>
      </c>
      <c r="AF114" s="10">
        <f>G114/'REV95'!$C113</f>
        <v>324.21504169589281</v>
      </c>
      <c r="AG114" s="10">
        <f>H114/'REV95'!$C113</f>
        <v>4420.7277530979663</v>
      </c>
      <c r="AH114" s="10">
        <f>I114/'REV95'!$C113</f>
        <v>45.93412828306446</v>
      </c>
      <c r="AI114" s="10">
        <f>J114/'REV95'!$C113</f>
        <v>4466.661881381031</v>
      </c>
      <c r="AJ114" s="10">
        <f>K114/'REV95'!$C113</f>
        <v>1213.7560283687944</v>
      </c>
      <c r="AK114" s="10">
        <f>L114/'REV95'!$C113</f>
        <v>5680.4179097498245</v>
      </c>
      <c r="AL114" s="10">
        <f>M114/'REV95'!$C113</f>
        <v>6004.6329514457175</v>
      </c>
      <c r="AM114" s="14">
        <f>N114/'REV95'!C113</f>
        <v>168.9005767282363</v>
      </c>
      <c r="AN114" s="14">
        <f>O114/'REV95'!C113</f>
        <v>3348.7614839061653</v>
      </c>
      <c r="AO114" s="14">
        <f>P114/'REV95'!C113</f>
        <v>48.977873899150502</v>
      </c>
      <c r="AP114" s="14">
        <f>Q114/'REV95'!C113</f>
        <v>55.734268568311123</v>
      </c>
      <c r="AQ114" s="14">
        <f>R114/'REV95'!C113</f>
        <v>155.4915828851999</v>
      </c>
      <c r="AR114" s="14">
        <f>S114/'REV95'!C113</f>
        <v>384.65454758007951</v>
      </c>
      <c r="AS114" s="14">
        <f>T114/'REV95'!C113</f>
        <v>151.98039123996571</v>
      </c>
      <c r="AT114" s="14">
        <f>U114/'REV95'!C113</f>
        <v>165.88583119008652</v>
      </c>
      <c r="AU114" s="14">
        <f>W114/'REV95'!C113</f>
        <v>4480.3865559971946</v>
      </c>
      <c r="AV114" s="14">
        <f>X114/'REV95'!$C113</f>
        <v>1.5494115813264751</v>
      </c>
      <c r="AW114" s="14">
        <f>Y114/'REV95'!$C113</f>
        <v>0</v>
      </c>
      <c r="AX114" s="14">
        <f>Z114/'REV95'!$C113</f>
        <v>73.061437144415876</v>
      </c>
      <c r="AY114" s="14">
        <f>AA114/'REV95'!$C113</f>
        <v>0</v>
      </c>
      <c r="AZ114" s="14">
        <f>AB114/'REV95'!$C113</f>
        <v>4554.9974047229371</v>
      </c>
      <c r="BA114" s="14">
        <f>AC114/'REV95'!$C113</f>
        <v>1161.124378458421</v>
      </c>
      <c r="BB114" s="14">
        <f>AE114/'REV95'!C113</f>
        <v>5716.1217831813583</v>
      </c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</row>
    <row r="115" spans="1:235" x14ac:dyDescent="0.25">
      <c r="A115" s="24">
        <v>0</v>
      </c>
      <c r="B115" s="26" t="s">
        <v>549</v>
      </c>
      <c r="C115" s="11">
        <v>113</v>
      </c>
      <c r="D115" s="12" t="s">
        <v>464</v>
      </c>
      <c r="E115" s="12" t="s">
        <v>243</v>
      </c>
      <c r="F115" s="12" t="s">
        <v>244</v>
      </c>
      <c r="G115" s="27">
        <v>1526283.2</v>
      </c>
      <c r="H115" s="27">
        <v>23351566.030000001</v>
      </c>
      <c r="I115" s="27">
        <v>181090.91</v>
      </c>
      <c r="J115" s="27">
        <v>23532656.940000001</v>
      </c>
      <c r="K115" s="27">
        <v>3465836.99</v>
      </c>
      <c r="L115" s="27">
        <v>26998493.93</v>
      </c>
      <c r="M115" s="27">
        <v>28524777.129999999</v>
      </c>
      <c r="N115" s="27">
        <v>576770.79</v>
      </c>
      <c r="O115" s="27">
        <v>17910467.75</v>
      </c>
      <c r="P115" s="27">
        <v>87846.87</v>
      </c>
      <c r="Q115" s="27">
        <v>128167.8</v>
      </c>
      <c r="R115" s="27">
        <v>1455688.49</v>
      </c>
      <c r="S115" s="27">
        <v>1626429.53</v>
      </c>
      <c r="T115" s="27">
        <v>750166.29</v>
      </c>
      <c r="U115" s="27">
        <v>981321.96</v>
      </c>
      <c r="V115" s="46">
        <v>23516859.48</v>
      </c>
      <c r="W115" s="27">
        <f t="shared" si="6"/>
        <v>23516859.48</v>
      </c>
      <c r="X115" s="27">
        <v>10404.950000000001</v>
      </c>
      <c r="Y115" s="27">
        <v>6732.3</v>
      </c>
      <c r="Z115" s="27">
        <v>857738.44</v>
      </c>
      <c r="AA115" s="27">
        <v>0</v>
      </c>
      <c r="AB115" s="27">
        <v>24391735.170000002</v>
      </c>
      <c r="AC115" s="27">
        <v>3467226.53</v>
      </c>
      <c r="AD115">
        <v>27858961.699999999</v>
      </c>
      <c r="AE115" s="27">
        <f t="shared" si="7"/>
        <v>27858961.699999999</v>
      </c>
      <c r="AF115" s="10">
        <f>G115/'REV95'!$C114</f>
        <v>240.34820402185721</v>
      </c>
      <c r="AG115" s="10">
        <f>H115/'REV95'!$C114</f>
        <v>3677.2382454372237</v>
      </c>
      <c r="AH115" s="10">
        <f>I115/'REV95'!$C114</f>
        <v>28.51690628789191</v>
      </c>
      <c r="AI115" s="10">
        <f>J115/'REV95'!$C114</f>
        <v>3705.7551517251154</v>
      </c>
      <c r="AJ115" s="10">
        <f>K115/'REV95'!$C114</f>
        <v>545.77531612679718</v>
      </c>
      <c r="AK115" s="10">
        <f>L115/'REV95'!$C114</f>
        <v>4251.5304678519124</v>
      </c>
      <c r="AL115" s="10">
        <f>M115/'REV95'!$C114</f>
        <v>4491.8786718737692</v>
      </c>
      <c r="AM115" s="14">
        <f>N115/'REV95'!C114</f>
        <v>90.82575468875487</v>
      </c>
      <c r="AN115" s="14">
        <f>O115/'REV95'!C114</f>
        <v>2820.4128545108106</v>
      </c>
      <c r="AO115" s="14">
        <f>P115/'REV95'!C114</f>
        <v>13.833499204761978</v>
      </c>
      <c r="AP115" s="14">
        <f>Q115/'REV95'!C114</f>
        <v>20.182951986520322</v>
      </c>
      <c r="AQ115" s="14">
        <f>R115/'REV95'!C114</f>
        <v>229.23145205738311</v>
      </c>
      <c r="AR115" s="14">
        <f>S115/'REV95'!C114</f>
        <v>256.11853455742249</v>
      </c>
      <c r="AS115" s="14">
        <f>T115/'REV95'!C114</f>
        <v>118.13084263735571</v>
      </c>
      <c r="AT115" s="14">
        <f>U115/'REV95'!C114</f>
        <v>154.53159063351336</v>
      </c>
      <c r="AU115" s="14">
        <f>W115/'REV95'!C114</f>
        <v>3703.2674802765223</v>
      </c>
      <c r="AV115" s="14">
        <f>X115/'REV95'!$C114</f>
        <v>1.6384973938239138</v>
      </c>
      <c r="AW115" s="14">
        <f>Y115/'REV95'!$C114</f>
        <v>1.0601546383635418</v>
      </c>
      <c r="AX115" s="14">
        <f>Z115/'REV95'!$C114</f>
        <v>135.07053839976064</v>
      </c>
      <c r="AY115" s="14">
        <f>AA115/'REV95'!$C114</f>
        <v>0</v>
      </c>
      <c r="AZ115" s="14">
        <f>AB115/'REV95'!$C114</f>
        <v>3841.0366707084704</v>
      </c>
      <c r="BA115" s="14">
        <f>AC115/'REV95'!$C114</f>
        <v>545.99413098593766</v>
      </c>
      <c r="BB115" s="14">
        <f>AE115/'REV95'!C114</f>
        <v>4387.0308016944082</v>
      </c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</row>
    <row r="116" spans="1:235" x14ac:dyDescent="0.25">
      <c r="A116" s="24">
        <v>0</v>
      </c>
      <c r="B116" s="26" t="s">
        <v>550</v>
      </c>
      <c r="C116" s="11">
        <v>114</v>
      </c>
      <c r="D116" s="12" t="s">
        <v>451</v>
      </c>
      <c r="E116" s="12" t="s">
        <v>245</v>
      </c>
      <c r="F116" s="12" t="s">
        <v>246</v>
      </c>
      <c r="G116" s="27">
        <v>1358505.96</v>
      </c>
      <c r="H116" s="27">
        <v>14650875.67</v>
      </c>
      <c r="I116" s="27">
        <v>402398.93</v>
      </c>
      <c r="J116" s="27">
        <v>15053274.6</v>
      </c>
      <c r="K116" s="27">
        <v>4289067.95</v>
      </c>
      <c r="L116" s="27">
        <v>19342342.550000001</v>
      </c>
      <c r="M116" s="27">
        <v>20700848.510000002</v>
      </c>
      <c r="N116" s="27">
        <v>436311.75</v>
      </c>
      <c r="O116" s="27">
        <v>10226057.23</v>
      </c>
      <c r="P116" s="27">
        <v>69154.02</v>
      </c>
      <c r="Q116" s="27">
        <v>541873.01</v>
      </c>
      <c r="R116" s="27">
        <v>1144810.22</v>
      </c>
      <c r="S116" s="27">
        <v>863529.64</v>
      </c>
      <c r="T116" s="27">
        <v>397888.27</v>
      </c>
      <c r="U116" s="27">
        <v>649265.49</v>
      </c>
      <c r="V116" s="46">
        <v>14328889.630000001</v>
      </c>
      <c r="W116" s="27">
        <f t="shared" si="6"/>
        <v>14328889.630000001</v>
      </c>
      <c r="X116" s="27">
        <v>15393.46</v>
      </c>
      <c r="Y116" s="27">
        <v>2340.09</v>
      </c>
      <c r="Z116" s="27">
        <v>844908.27</v>
      </c>
      <c r="AA116" s="27">
        <v>0</v>
      </c>
      <c r="AB116" s="27">
        <v>15191531.449999999</v>
      </c>
      <c r="AC116" s="27">
        <v>4162628.96</v>
      </c>
      <c r="AD116">
        <v>19354160.41</v>
      </c>
      <c r="AE116" s="27">
        <f t="shared" si="7"/>
        <v>19354160.41</v>
      </c>
      <c r="AF116" s="10">
        <f>G116/'REV95'!$C115</f>
        <v>441.23094611711974</v>
      </c>
      <c r="AG116" s="10">
        <f>H116/'REV95'!$C115</f>
        <v>4758.4772711033156</v>
      </c>
      <c r="AH116" s="10">
        <f>I116/'REV95'!$C115</f>
        <v>130.69568027542303</v>
      </c>
      <c r="AI116" s="10">
        <f>J116/'REV95'!$C115</f>
        <v>4889.1729513787386</v>
      </c>
      <c r="AJ116" s="10">
        <f>K116/'REV95'!$C115</f>
        <v>1393.0520478092826</v>
      </c>
      <c r="AK116" s="10">
        <f>L116/'REV95'!$C115</f>
        <v>6282.2249991880217</v>
      </c>
      <c r="AL116" s="10">
        <f>M116/'REV95'!$C115</f>
        <v>6723.4559453051415</v>
      </c>
      <c r="AM116" s="14">
        <f>N116/'REV95'!C115</f>
        <v>141.71026990158822</v>
      </c>
      <c r="AN116" s="14">
        <f>O116/'REV95'!C115</f>
        <v>3321.3346422423592</v>
      </c>
      <c r="AO116" s="14">
        <f>P116/'REV95'!C115</f>
        <v>22.460625548085357</v>
      </c>
      <c r="AP116" s="14">
        <f>Q116/'REV95'!C115</f>
        <v>175.9956510442041</v>
      </c>
      <c r="AQ116" s="14">
        <f>R116/'REV95'!C115</f>
        <v>371.82442430738251</v>
      </c>
      <c r="AR116" s="14">
        <f>S116/'REV95'!C115</f>
        <v>280.46693299555034</v>
      </c>
      <c r="AS116" s="14">
        <f>T116/'REV95'!C115</f>
        <v>129.23065705284355</v>
      </c>
      <c r="AT116" s="14">
        <f>U116/'REV95'!C115</f>
        <v>210.87579655071616</v>
      </c>
      <c r="AU116" s="14">
        <f>W116/'REV95'!C115</f>
        <v>4653.8989996427299</v>
      </c>
      <c r="AV116" s="14">
        <f>X116/'REV95'!$C115</f>
        <v>4.9996622170255609</v>
      </c>
      <c r="AW116" s="14">
        <f>Y116/'REV95'!$C115</f>
        <v>0.76004092370651855</v>
      </c>
      <c r="AX116" s="14">
        <f>Z116/'REV95'!$C115</f>
        <v>274.41887362369675</v>
      </c>
      <c r="AY116" s="14">
        <f>AA116/'REV95'!$C115</f>
        <v>0</v>
      </c>
      <c r="AZ116" s="14">
        <f>AB116/'REV95'!$C115</f>
        <v>4934.0775764071577</v>
      </c>
      <c r="BA116" s="14">
        <f>AC116/'REV95'!$C115</f>
        <v>1351.985761148462</v>
      </c>
      <c r="BB116" s="14">
        <f>AE116/'REV95'!C115</f>
        <v>6286.0633375556208</v>
      </c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</row>
    <row r="117" spans="1:235" x14ac:dyDescent="0.25">
      <c r="A117" s="24">
        <v>0</v>
      </c>
      <c r="B117" s="26" t="s">
        <v>71</v>
      </c>
      <c r="C117" s="11">
        <v>115</v>
      </c>
      <c r="D117" s="12" t="s">
        <v>453</v>
      </c>
      <c r="E117" s="12" t="s">
        <v>247</v>
      </c>
      <c r="F117" s="12" t="s">
        <v>248</v>
      </c>
      <c r="G117" s="27">
        <v>237285.79</v>
      </c>
      <c r="H117" s="27">
        <v>5957531.0999999996</v>
      </c>
      <c r="I117" s="27">
        <v>301720.87</v>
      </c>
      <c r="J117" s="27">
        <v>6259251.9699999997</v>
      </c>
      <c r="K117" s="27">
        <v>1170870.93</v>
      </c>
      <c r="L117" s="27">
        <v>7430122.9000000004</v>
      </c>
      <c r="M117" s="27">
        <v>7667408.6900000004</v>
      </c>
      <c r="N117" s="27">
        <v>222841.72</v>
      </c>
      <c r="O117" s="27">
        <v>4270513.29</v>
      </c>
      <c r="P117" s="27">
        <v>64813.599999999999</v>
      </c>
      <c r="Q117" s="27">
        <v>1294.73</v>
      </c>
      <c r="R117" s="27">
        <v>368179.68</v>
      </c>
      <c r="S117" s="27">
        <v>373706.86</v>
      </c>
      <c r="T117" s="27">
        <v>201288.31</v>
      </c>
      <c r="U117" s="27">
        <v>254808.63</v>
      </c>
      <c r="V117" s="46">
        <v>5757446.8200000003</v>
      </c>
      <c r="W117" s="27">
        <f t="shared" si="6"/>
        <v>5757446.8200000003</v>
      </c>
      <c r="X117" s="27">
        <v>207564.05</v>
      </c>
      <c r="Y117" s="27">
        <v>2060</v>
      </c>
      <c r="Z117" s="27">
        <v>194882.23</v>
      </c>
      <c r="AA117" s="27">
        <v>0</v>
      </c>
      <c r="AB117" s="27">
        <v>6161953.0999999996</v>
      </c>
      <c r="AC117" s="27">
        <v>1203914.3400000001</v>
      </c>
      <c r="AD117">
        <v>7365867.4400000004</v>
      </c>
      <c r="AE117" s="27">
        <f t="shared" si="7"/>
        <v>7365867.4400000004</v>
      </c>
      <c r="AF117" s="10">
        <f>G117/'REV95'!$C116</f>
        <v>151.55252602669734</v>
      </c>
      <c r="AG117" s="10">
        <f>H117/'REV95'!$C116</f>
        <v>3805.0272082774472</v>
      </c>
      <c r="AH117" s="10">
        <f>I117/'REV95'!$C116</f>
        <v>192.70669349172894</v>
      </c>
      <c r="AI117" s="10">
        <f>J117/'REV95'!$C116</f>
        <v>3997.7339017691766</v>
      </c>
      <c r="AJ117" s="10">
        <f>K117/'REV95'!$C116</f>
        <v>747.82584786357529</v>
      </c>
      <c r="AK117" s="10">
        <f>L117/'REV95'!$C116</f>
        <v>4745.5597496327518</v>
      </c>
      <c r="AL117" s="10">
        <f>M117/'REV95'!$C116</f>
        <v>4897.1122756594496</v>
      </c>
      <c r="AM117" s="14">
        <f>N117/'REV95'!C116</f>
        <v>142.32721466436738</v>
      </c>
      <c r="AN117" s="14">
        <f>O117/'REV95'!C116</f>
        <v>2727.5424985629429</v>
      </c>
      <c r="AO117" s="14">
        <f>P117/'REV95'!C116</f>
        <v>41.395925145302421</v>
      </c>
      <c r="AP117" s="14">
        <f>Q117/'REV95'!C116</f>
        <v>0.82693363990547353</v>
      </c>
      <c r="AQ117" s="14">
        <f>R117/'REV95'!C116</f>
        <v>235.15340103468097</v>
      </c>
      <c r="AR117" s="14">
        <f>S117/'REV95'!C116</f>
        <v>238.6835664558983</v>
      </c>
      <c r="AS117" s="14">
        <f>T117/'REV95'!C116</f>
        <v>128.5612250111771</v>
      </c>
      <c r="AT117" s="14">
        <f>U117/'REV95'!C116</f>
        <v>162.74422303123202</v>
      </c>
      <c r="AU117" s="14">
        <f>W117/'REV95'!C116</f>
        <v>3677.234987545507</v>
      </c>
      <c r="AV117" s="14">
        <f>X117/'REV95'!$C116</f>
        <v>132.56948968512486</v>
      </c>
      <c r="AW117" s="14">
        <f>Y117/'REV95'!$C116</f>
        <v>1.31570543526857</v>
      </c>
      <c r="AX117" s="14">
        <f>Z117/'REV95'!$C116</f>
        <v>124.46971322731046</v>
      </c>
      <c r="AY117" s="14">
        <f>AA117/'REV95'!$C116</f>
        <v>0</v>
      </c>
      <c r="AZ117" s="14">
        <f>AB117/'REV95'!$C116</f>
        <v>3935.5898958932103</v>
      </c>
      <c r="BA117" s="14">
        <f>AC117/'REV95'!$C116</f>
        <v>768.93040812416177</v>
      </c>
      <c r="BB117" s="14">
        <f>AE117/'REV95'!C116</f>
        <v>4704.5203040173728</v>
      </c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</row>
    <row r="118" spans="1:235" x14ac:dyDescent="0.25">
      <c r="A118" s="24">
        <v>0</v>
      </c>
      <c r="B118" s="26" t="s">
        <v>551</v>
      </c>
      <c r="C118" s="11">
        <v>116</v>
      </c>
      <c r="D118" s="12" t="s">
        <v>453</v>
      </c>
      <c r="E118" s="12" t="s">
        <v>249</v>
      </c>
      <c r="F118" s="12" t="s">
        <v>250</v>
      </c>
      <c r="G118" s="27">
        <v>1259152.67</v>
      </c>
      <c r="H118" s="27">
        <v>14894707.49</v>
      </c>
      <c r="I118" s="27">
        <v>245621.88</v>
      </c>
      <c r="J118" s="27">
        <v>15140329.369999999</v>
      </c>
      <c r="K118" s="27">
        <v>2660196.8199999998</v>
      </c>
      <c r="L118" s="27">
        <v>17800526.190000001</v>
      </c>
      <c r="M118" s="27">
        <v>19059678.859999999</v>
      </c>
      <c r="N118" s="27">
        <v>376575.24</v>
      </c>
      <c r="O118" s="27">
        <v>9940050.0199999996</v>
      </c>
      <c r="P118" s="27">
        <v>37412.5</v>
      </c>
      <c r="Q118" s="27">
        <v>203929.31</v>
      </c>
      <c r="R118" s="27">
        <v>931475.89</v>
      </c>
      <c r="S118" s="27">
        <v>1027406.55</v>
      </c>
      <c r="T118" s="27">
        <v>196261.24</v>
      </c>
      <c r="U118" s="27">
        <v>563313.12</v>
      </c>
      <c r="V118" s="46">
        <v>13276423.869999999</v>
      </c>
      <c r="W118" s="27">
        <f t="shared" si="6"/>
        <v>13276423.869999999</v>
      </c>
      <c r="X118" s="27">
        <v>0</v>
      </c>
      <c r="Y118" s="27">
        <v>1042.6500000000001</v>
      </c>
      <c r="Z118" s="27">
        <v>1361407.18</v>
      </c>
      <c r="AA118" s="27">
        <v>0</v>
      </c>
      <c r="AB118" s="27">
        <v>14638873.699999999</v>
      </c>
      <c r="AC118" s="27">
        <v>3106643.42</v>
      </c>
      <c r="AD118">
        <v>17745517.120000001</v>
      </c>
      <c r="AE118" s="27">
        <f t="shared" si="7"/>
        <v>17745517.120000001</v>
      </c>
      <c r="AF118" s="10">
        <f>G118/'REV95'!$C117</f>
        <v>327.87018800124986</v>
      </c>
      <c r="AG118" s="10">
        <f>H118/'REV95'!$C117</f>
        <v>3878.4260728049162</v>
      </c>
      <c r="AH118" s="10">
        <f>I118/'REV95'!$C117</f>
        <v>63.957369024059993</v>
      </c>
      <c r="AI118" s="10">
        <f>J118/'REV95'!$C117</f>
        <v>3942.3834418289757</v>
      </c>
      <c r="AJ118" s="10">
        <f>K118/'REV95'!$C117</f>
        <v>692.68743360066651</v>
      </c>
      <c r="AK118" s="10">
        <f>L118/'REV95'!$C117</f>
        <v>4635.0708754296429</v>
      </c>
      <c r="AL118" s="10">
        <f>M118/'REV95'!$C117</f>
        <v>4962.9410634308924</v>
      </c>
      <c r="AM118" s="14">
        <f>N118/'REV95'!C117</f>
        <v>98.056254556816995</v>
      </c>
      <c r="AN118" s="14">
        <f>O118/'REV95'!C117</f>
        <v>2588.2850796792</v>
      </c>
      <c r="AO118" s="14">
        <f>P118/'REV95'!C117</f>
        <v>9.7418237683574631</v>
      </c>
      <c r="AP118" s="14">
        <f>Q118/'REV95'!C117</f>
        <v>53.101059785439013</v>
      </c>
      <c r="AQ118" s="14">
        <f>R118/'REV95'!C117</f>
        <v>242.54658108530361</v>
      </c>
      <c r="AR118" s="14">
        <f>S118/'REV95'!C117</f>
        <v>267.52592177898134</v>
      </c>
      <c r="AS118" s="14">
        <f>T118/'REV95'!C117</f>
        <v>51.104374544318297</v>
      </c>
      <c r="AT118" s="14">
        <f>U118/'REV95'!C117</f>
        <v>146.68084574523488</v>
      </c>
      <c r="AU118" s="14">
        <f>W118/'REV95'!C117</f>
        <v>3457.0419409436513</v>
      </c>
      <c r="AV118" s="14">
        <f>X118/'REV95'!$C117</f>
        <v>0</v>
      </c>
      <c r="AW118" s="14">
        <f>Y118/'REV95'!$C117</f>
        <v>0.27149515675450475</v>
      </c>
      <c r="AX118" s="14">
        <f>Z118/'REV95'!$C117</f>
        <v>354.49619310488487</v>
      </c>
      <c r="AY118" s="14">
        <f>AA118/'REV95'!$C117</f>
        <v>0</v>
      </c>
      <c r="AZ118" s="14">
        <f>AB118/'REV95'!$C117</f>
        <v>3811.809629205291</v>
      </c>
      <c r="BA118" s="14">
        <f>AC118/'REV95'!$C117</f>
        <v>808.93745963962078</v>
      </c>
      <c r="BB118" s="14">
        <f>AE118/'REV95'!C117</f>
        <v>4620.7470888449125</v>
      </c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</row>
    <row r="119" spans="1:235" x14ac:dyDescent="0.25">
      <c r="A119" s="24">
        <v>0</v>
      </c>
      <c r="B119" s="26" t="s">
        <v>552</v>
      </c>
      <c r="C119" s="11">
        <v>117</v>
      </c>
      <c r="D119" s="12" t="s">
        <v>460</v>
      </c>
      <c r="E119" s="12" t="s">
        <v>251</v>
      </c>
      <c r="F119" s="12" t="s">
        <v>252</v>
      </c>
      <c r="G119" s="27">
        <v>280876.82</v>
      </c>
      <c r="H119" s="27">
        <v>3535759.62</v>
      </c>
      <c r="I119" s="27">
        <v>0</v>
      </c>
      <c r="J119" s="27">
        <v>3535759.62</v>
      </c>
      <c r="K119" s="27">
        <v>1401387.31</v>
      </c>
      <c r="L119" s="27">
        <v>4937146.93</v>
      </c>
      <c r="M119" s="27">
        <v>5218023.75</v>
      </c>
      <c r="N119" s="27">
        <v>176161.14</v>
      </c>
      <c r="O119" s="27">
        <v>2552778.19</v>
      </c>
      <c r="P119" s="27">
        <v>54883.5</v>
      </c>
      <c r="Q119" s="27">
        <v>498.88</v>
      </c>
      <c r="R119" s="27">
        <v>312761.95</v>
      </c>
      <c r="S119" s="27">
        <v>211199.19</v>
      </c>
      <c r="T119" s="27">
        <v>95585.74</v>
      </c>
      <c r="U119" s="27">
        <v>156831.35999999999</v>
      </c>
      <c r="V119" s="46">
        <v>3560699.95</v>
      </c>
      <c r="W119" s="27">
        <f t="shared" si="6"/>
        <v>3560699.95</v>
      </c>
      <c r="X119" s="27">
        <v>6997.19</v>
      </c>
      <c r="Y119" s="27">
        <v>26781.46</v>
      </c>
      <c r="Z119" s="27">
        <v>26666</v>
      </c>
      <c r="AA119" s="27">
        <v>0</v>
      </c>
      <c r="AB119" s="27">
        <v>3621144.6</v>
      </c>
      <c r="AC119" s="27">
        <v>1357496.75</v>
      </c>
      <c r="AD119">
        <v>4978641.3499999996</v>
      </c>
      <c r="AE119" s="27">
        <f t="shared" si="7"/>
        <v>4978641.3499999996</v>
      </c>
      <c r="AF119" s="10">
        <f>G119/'REV95'!$C118</f>
        <v>310.80759101471727</v>
      </c>
      <c r="AG119" s="10">
        <f>H119/'REV95'!$C118</f>
        <v>3912.5369259710078</v>
      </c>
      <c r="AH119" s="10">
        <f>I119/'REV95'!$C118</f>
        <v>0</v>
      </c>
      <c r="AI119" s="10">
        <f>J119/'REV95'!$C118</f>
        <v>3912.5369259710078</v>
      </c>
      <c r="AJ119" s="10">
        <f>K119/'REV95'!$C118</f>
        <v>1550.7218214009074</v>
      </c>
      <c r="AK119" s="10">
        <f>L119/'REV95'!$C118</f>
        <v>5463.258747371915</v>
      </c>
      <c r="AL119" s="10">
        <f>M119/'REV95'!$C118</f>
        <v>5774.0663383866322</v>
      </c>
      <c r="AM119" s="14">
        <f>N119/'REV95'!C118</f>
        <v>194.93320792298329</v>
      </c>
      <c r="AN119" s="14">
        <f>O119/'REV95'!C118</f>
        <v>2824.8071151930949</v>
      </c>
      <c r="AO119" s="14">
        <f>P119/'REV95'!C118</f>
        <v>60.731990704879934</v>
      </c>
      <c r="AP119" s="14">
        <f>Q119/'REV95'!C118</f>
        <v>0.55204160672789637</v>
      </c>
      <c r="AQ119" s="14">
        <f>R119/'REV95'!C118</f>
        <v>346.09046143631736</v>
      </c>
      <c r="AR119" s="14">
        <f>S119/'REV95'!C118</f>
        <v>233.70497952860461</v>
      </c>
      <c r="AS119" s="14">
        <f>T119/'REV95'!C118</f>
        <v>105.77153922761978</v>
      </c>
      <c r="AT119" s="14">
        <f>U119/'REV95'!C118</f>
        <v>173.54360960495737</v>
      </c>
      <c r="AU119" s="14">
        <f>W119/'REV95'!C118</f>
        <v>3940.1349452251852</v>
      </c>
      <c r="AV119" s="14">
        <f>X119/'REV95'!$C118</f>
        <v>7.7428239459997776</v>
      </c>
      <c r="AW119" s="14">
        <f>Y119/'REV95'!$C118</f>
        <v>29.635343587473717</v>
      </c>
      <c r="AX119" s="14">
        <f>Z119/'REV95'!$C118</f>
        <v>29.507579949098151</v>
      </c>
      <c r="AY119" s="14">
        <f>AA119/'REV95'!$C118</f>
        <v>0</v>
      </c>
      <c r="AZ119" s="14">
        <f>AB119/'REV95'!$C118</f>
        <v>4007.020692707757</v>
      </c>
      <c r="BA119" s="14">
        <f>AC119/'REV95'!$C118</f>
        <v>1502.1541994024565</v>
      </c>
      <c r="BB119" s="14">
        <f>AE119/'REV95'!C118</f>
        <v>5509.1748921102126</v>
      </c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</row>
    <row r="120" spans="1:235" x14ac:dyDescent="0.25">
      <c r="A120" s="24">
        <v>0</v>
      </c>
      <c r="B120" s="26" t="s">
        <v>482</v>
      </c>
      <c r="C120" s="11">
        <v>118</v>
      </c>
      <c r="D120" s="12" t="s">
        <v>458</v>
      </c>
      <c r="E120" s="12" t="s">
        <v>253</v>
      </c>
      <c r="F120" s="12" t="s">
        <v>254</v>
      </c>
      <c r="G120" s="27">
        <v>815223.93</v>
      </c>
      <c r="H120" s="27">
        <v>7240882.29</v>
      </c>
      <c r="I120" s="27">
        <v>192248.99</v>
      </c>
      <c r="J120" s="27">
        <v>7433131.2800000003</v>
      </c>
      <c r="K120" s="27">
        <v>1283044.24</v>
      </c>
      <c r="L120" s="27">
        <v>8716175.5199999996</v>
      </c>
      <c r="M120" s="27">
        <v>9531399.4499999993</v>
      </c>
      <c r="N120" s="27">
        <v>228969.33</v>
      </c>
      <c r="O120" s="27">
        <v>5158573.49</v>
      </c>
      <c r="P120" s="27">
        <v>50292.19</v>
      </c>
      <c r="Q120" s="27">
        <v>34770.71</v>
      </c>
      <c r="R120" s="27">
        <v>606085.96</v>
      </c>
      <c r="S120" s="27">
        <v>470167.26</v>
      </c>
      <c r="T120" s="27">
        <v>180781.24</v>
      </c>
      <c r="U120" s="27">
        <v>336493.52</v>
      </c>
      <c r="V120" s="46">
        <v>7066133.7000000002</v>
      </c>
      <c r="W120" s="27">
        <f t="shared" si="6"/>
        <v>7066133.7000000002</v>
      </c>
      <c r="X120" s="27">
        <v>6043.99</v>
      </c>
      <c r="Y120" s="27">
        <v>60714.98</v>
      </c>
      <c r="Z120" s="27">
        <v>249360.32</v>
      </c>
      <c r="AA120" s="27">
        <v>0</v>
      </c>
      <c r="AB120" s="27">
        <v>7382252.9900000002</v>
      </c>
      <c r="AC120" s="27">
        <v>1317190.29</v>
      </c>
      <c r="AD120">
        <v>8699443.2799999993</v>
      </c>
      <c r="AE120" s="27">
        <f t="shared" si="7"/>
        <v>8699443.2799999993</v>
      </c>
      <c r="AF120" s="10">
        <f>G120/'REV95'!$C119</f>
        <v>428.95234411996847</v>
      </c>
      <c r="AG120" s="10">
        <f>H120/'REV95'!$C119</f>
        <v>3809.9880505130227</v>
      </c>
      <c r="AH120" s="10">
        <f>I120/'REV95'!$C119</f>
        <v>101.15705866877137</v>
      </c>
      <c r="AI120" s="10">
        <f>J120/'REV95'!$C119</f>
        <v>3911.1451091817944</v>
      </c>
      <c r="AJ120" s="10">
        <f>K120/'REV95'!$C119</f>
        <v>675.10878189950017</v>
      </c>
      <c r="AK120" s="10">
        <f>L120/'REV95'!$C119</f>
        <v>4586.2538910812946</v>
      </c>
      <c r="AL120" s="10">
        <f>M120/'REV95'!$C119</f>
        <v>5015.2062352012626</v>
      </c>
      <c r="AM120" s="14">
        <f>N120/'REV95'!C119</f>
        <v>120.47846882399368</v>
      </c>
      <c r="AN120" s="14">
        <f>O120/'REV95'!C119</f>
        <v>2714.3243830570905</v>
      </c>
      <c r="AO120" s="14">
        <f>P120/'REV95'!C119</f>
        <v>26.462609839515917</v>
      </c>
      <c r="AP120" s="14">
        <f>Q120/'REV95'!C119</f>
        <v>18.295559063404365</v>
      </c>
      <c r="AQ120" s="14">
        <f>R120/'REV95'!C119</f>
        <v>318.90868718758219</v>
      </c>
      <c r="AR120" s="14">
        <f>S120/'REV95'!C119</f>
        <v>247.39134964483031</v>
      </c>
      <c r="AS120" s="14">
        <f>T120/'REV95'!C119</f>
        <v>95.122988687187572</v>
      </c>
      <c r="AT120" s="14">
        <f>U120/'REV95'!C119</f>
        <v>177.05525914233098</v>
      </c>
      <c r="AU120" s="14">
        <f>W120/'REV95'!C119</f>
        <v>3718.0393054459355</v>
      </c>
      <c r="AV120" s="14">
        <f>X120/'REV95'!$C119</f>
        <v>3.1802104709287029</v>
      </c>
      <c r="AW120" s="14">
        <f>Y120/'REV95'!$C119</f>
        <v>31.946845566956068</v>
      </c>
      <c r="AX120" s="14">
        <f>Z120/'REV95'!$C119</f>
        <v>131.20774533017627</v>
      </c>
      <c r="AY120" s="14">
        <f>AA120/'REV95'!$C119</f>
        <v>0</v>
      </c>
      <c r="AZ120" s="14">
        <f>AB120/'REV95'!$C119</f>
        <v>3884.3741068139966</v>
      </c>
      <c r="BA120" s="14">
        <f>AC120/'REV95'!$C119</f>
        <v>693.07565903709553</v>
      </c>
      <c r="BB120" s="14">
        <f>AE120/'REV95'!C119</f>
        <v>4577.4497658510918</v>
      </c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</row>
    <row r="121" spans="1:235" x14ac:dyDescent="0.25">
      <c r="A121" s="24">
        <v>0</v>
      </c>
      <c r="B121" s="26" t="s">
        <v>73</v>
      </c>
      <c r="C121" s="11">
        <v>119</v>
      </c>
      <c r="D121" s="12" t="s">
        <v>453</v>
      </c>
      <c r="E121" s="12" t="s">
        <v>255</v>
      </c>
      <c r="F121" s="12" t="s">
        <v>256</v>
      </c>
      <c r="G121" s="27">
        <v>223131.22</v>
      </c>
      <c r="H121" s="27">
        <v>6239728.6500000004</v>
      </c>
      <c r="I121" s="27">
        <v>292197.08</v>
      </c>
      <c r="J121" s="27">
        <v>6531925.7300000004</v>
      </c>
      <c r="K121" s="27">
        <v>1453745.41</v>
      </c>
      <c r="L121" s="27">
        <v>7985671.1399999997</v>
      </c>
      <c r="M121" s="27">
        <v>8208802.3600000003</v>
      </c>
      <c r="N121" s="27">
        <v>246034.71</v>
      </c>
      <c r="O121" s="27">
        <v>4471428.4000000004</v>
      </c>
      <c r="P121" s="27">
        <v>95003.82</v>
      </c>
      <c r="Q121" s="27">
        <v>82390.91</v>
      </c>
      <c r="R121" s="27">
        <v>593353.19999999995</v>
      </c>
      <c r="S121" s="27">
        <v>526980.19999999995</v>
      </c>
      <c r="T121" s="27">
        <v>177059.13</v>
      </c>
      <c r="U121" s="27">
        <v>289672.06</v>
      </c>
      <c r="V121" s="46">
        <v>6481922.4299999997</v>
      </c>
      <c r="W121" s="27">
        <f t="shared" si="6"/>
        <v>6481922.4299999997</v>
      </c>
      <c r="X121" s="27">
        <v>0</v>
      </c>
      <c r="Y121" s="27">
        <v>9884.7000000000007</v>
      </c>
      <c r="Z121" s="27">
        <v>183586.5</v>
      </c>
      <c r="AA121" s="27">
        <v>143241.57</v>
      </c>
      <c r="AB121" s="27">
        <v>6818635.2000000002</v>
      </c>
      <c r="AC121" s="27">
        <v>1448294.7</v>
      </c>
      <c r="AD121">
        <v>8266929.9000000004</v>
      </c>
      <c r="AE121" s="27">
        <f t="shared" si="7"/>
        <v>8266929.9000000004</v>
      </c>
      <c r="AF121" s="10">
        <f>G121/'REV95'!$C120</f>
        <v>152.25603548277039</v>
      </c>
      <c r="AG121" s="10">
        <f>H121/'REV95'!$C120</f>
        <v>4257.7472876151487</v>
      </c>
      <c r="AH121" s="10">
        <f>I121/'REV95'!$C120</f>
        <v>199.38388263391334</v>
      </c>
      <c r="AI121" s="10">
        <f>J121/'REV95'!$C120</f>
        <v>4457.1311702490621</v>
      </c>
      <c r="AJ121" s="10">
        <f>K121/'REV95'!$C120</f>
        <v>991.97912657795973</v>
      </c>
      <c r="AK121" s="10">
        <f>L121/'REV95'!$C120</f>
        <v>5449.1102968270216</v>
      </c>
      <c r="AL121" s="10">
        <f>M121/'REV95'!$C120</f>
        <v>5601.3663323097917</v>
      </c>
      <c r="AM121" s="14">
        <f>N121/'REV95'!C120</f>
        <v>167.88448311156603</v>
      </c>
      <c r="AN121" s="14">
        <f>O121/'REV95'!C120</f>
        <v>3051.1282156260663</v>
      </c>
      <c r="AO121" s="14">
        <f>P121/'REV95'!C120</f>
        <v>64.826898669396115</v>
      </c>
      <c r="AP121" s="14">
        <f>Q121/'REV95'!C120</f>
        <v>56.220341180484482</v>
      </c>
      <c r="AQ121" s="14">
        <f>R121/'REV95'!C120</f>
        <v>404.88106448311152</v>
      </c>
      <c r="AR121" s="14">
        <f>S121/'REV95'!C120</f>
        <v>359.59071989082219</v>
      </c>
      <c r="AS121" s="14">
        <f>T121/'REV95'!C120</f>
        <v>120.8182395087001</v>
      </c>
      <c r="AT121" s="14">
        <f>U121/'REV95'!C120</f>
        <v>197.66090754008871</v>
      </c>
      <c r="AU121" s="14">
        <f>W121/'REV95'!C120</f>
        <v>4423.0108700102355</v>
      </c>
      <c r="AV121" s="14">
        <f>X121/'REV95'!$C120</f>
        <v>0</v>
      </c>
      <c r="AW121" s="14">
        <f>Y121/'REV95'!$C120</f>
        <v>6.7449334698055274</v>
      </c>
      <c r="AX121" s="14">
        <f>Z121/'REV95'!$C120</f>
        <v>125.27226202661208</v>
      </c>
      <c r="AY121" s="14">
        <f>AA121/'REV95'!$C120</f>
        <v>97.742456499488227</v>
      </c>
      <c r="AZ121" s="14">
        <f>AB121/'REV95'!$C120</f>
        <v>4652.7705220061416</v>
      </c>
      <c r="BA121" s="14">
        <f>AC121/'REV95'!$C120</f>
        <v>988.25977482088024</v>
      </c>
      <c r="BB121" s="14">
        <f>AE121/'REV95'!C120</f>
        <v>5641.0302968270216</v>
      </c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</row>
    <row r="122" spans="1:235" x14ac:dyDescent="0.25">
      <c r="A122" s="24">
        <v>1</v>
      </c>
      <c r="B122" s="26" t="s">
        <v>471</v>
      </c>
      <c r="C122" s="11">
        <v>120</v>
      </c>
      <c r="D122" s="12" t="s">
        <v>451</v>
      </c>
      <c r="E122" s="12" t="s">
        <v>257</v>
      </c>
      <c r="F122" s="12" t="s">
        <v>553</v>
      </c>
      <c r="G122" s="27">
        <v>-4739.1099999999997</v>
      </c>
      <c r="H122" s="27">
        <v>6897839.7300000004</v>
      </c>
      <c r="I122" s="27">
        <v>250831.78</v>
      </c>
      <c r="J122" s="27">
        <v>7148671.5099999998</v>
      </c>
      <c r="K122" s="27">
        <v>1816940.11</v>
      </c>
      <c r="L122" s="27">
        <v>8965611.6199999992</v>
      </c>
      <c r="M122" s="27">
        <v>8960872.5099999998</v>
      </c>
      <c r="N122" s="27">
        <v>209095.44</v>
      </c>
      <c r="O122" s="27">
        <v>5302806.2699999996</v>
      </c>
      <c r="P122" s="27">
        <v>39442.36</v>
      </c>
      <c r="Q122" s="27">
        <v>211765.35</v>
      </c>
      <c r="R122" s="27">
        <v>272311.8</v>
      </c>
      <c r="S122" s="27">
        <v>600620.80000000005</v>
      </c>
      <c r="T122" s="27">
        <v>128732.01</v>
      </c>
      <c r="U122" s="27">
        <v>271375.23</v>
      </c>
      <c r="V122" s="46">
        <v>7036149.2599999998</v>
      </c>
      <c r="W122" s="27">
        <f t="shared" si="6"/>
        <v>7036149.2599999998</v>
      </c>
      <c r="X122" s="27">
        <v>0</v>
      </c>
      <c r="Y122" s="27">
        <v>0</v>
      </c>
      <c r="Z122" s="27">
        <v>51722.720000000001</v>
      </c>
      <c r="AA122" s="27">
        <v>12468.2</v>
      </c>
      <c r="AB122" s="27">
        <v>7100340.1799999997</v>
      </c>
      <c r="AC122" s="27">
        <v>1682044.18</v>
      </c>
      <c r="AD122">
        <v>8782384.3599999994</v>
      </c>
      <c r="AE122" s="27">
        <f t="shared" si="7"/>
        <v>8782384.3599999994</v>
      </c>
      <c r="AF122" s="10">
        <f>G122/'REV95'!$C121</f>
        <v>-2.9201491157803927</v>
      </c>
      <c r="AG122" s="10">
        <f>H122/'REV95'!$C121</f>
        <v>4250.3171668001723</v>
      </c>
      <c r="AH122" s="10">
        <f>I122/'REV95'!$C121</f>
        <v>154.55775463676133</v>
      </c>
      <c r="AI122" s="10">
        <f>J122/'REV95'!$C121</f>
        <v>4404.8749214369336</v>
      </c>
      <c r="AJ122" s="10">
        <f>K122/'REV95'!$C121</f>
        <v>1119.5638116951136</v>
      </c>
      <c r="AK122" s="10">
        <f>L122/'REV95'!$C121</f>
        <v>5524.4387331320468</v>
      </c>
      <c r="AL122" s="10">
        <f>M122/'REV95'!$C121</f>
        <v>5521.5185840162667</v>
      </c>
      <c r="AM122" s="14">
        <f>N122/'REV95'!C121</f>
        <v>128.84061864563435</v>
      </c>
      <c r="AN122" s="14">
        <f>O122/'REV95'!C121</f>
        <v>3267.4879967958586</v>
      </c>
      <c r="AO122" s="14">
        <f>P122/'REV95'!C121</f>
        <v>24.303629305564112</v>
      </c>
      <c r="AP122" s="14">
        <f>Q122/'REV95'!C121</f>
        <v>130.48576622096246</v>
      </c>
      <c r="AQ122" s="14">
        <f>R122/'REV95'!C121</f>
        <v>167.79333292254606</v>
      </c>
      <c r="AR122" s="14">
        <f>S122/'REV95'!C121</f>
        <v>370.09107153860373</v>
      </c>
      <c r="AS122" s="14">
        <f>T122/'REV95'!C121</f>
        <v>79.322207160022174</v>
      </c>
      <c r="AT122" s="14">
        <f>U122/'REV95'!C121</f>
        <v>167.21623636699732</v>
      </c>
      <c r="AU122" s="14">
        <f>W122/'REV95'!C121</f>
        <v>4335.5408589561894</v>
      </c>
      <c r="AV122" s="14">
        <f>X122/'REV95'!$C121</f>
        <v>0</v>
      </c>
      <c r="AW122" s="14">
        <f>Y122/'REV95'!$C121</f>
        <v>0</v>
      </c>
      <c r="AX122" s="14">
        <f>Z122/'REV95'!$C121</f>
        <v>31.870552714276911</v>
      </c>
      <c r="AY122" s="14">
        <f>AA122/'REV95'!$C121</f>
        <v>7.6826668309815762</v>
      </c>
      <c r="AZ122" s="14">
        <f>AB122/'REV95'!$C121</f>
        <v>4375.0940785014473</v>
      </c>
      <c r="BA122" s="14">
        <f>AC122/'REV95'!$C121</f>
        <v>1036.4435146959147</v>
      </c>
      <c r="BB122" s="14">
        <f>AE122/'REV95'!C121</f>
        <v>5411.5375931973622</v>
      </c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</row>
    <row r="123" spans="1:235" x14ac:dyDescent="0.25">
      <c r="A123" s="24">
        <v>0</v>
      </c>
      <c r="B123" s="26" t="s">
        <v>554</v>
      </c>
      <c r="C123" s="11">
        <v>121</v>
      </c>
      <c r="D123" s="12" t="s">
        <v>453</v>
      </c>
      <c r="E123" s="12" t="s">
        <v>259</v>
      </c>
      <c r="F123" s="12" t="s">
        <v>260</v>
      </c>
      <c r="G123" s="27">
        <v>100573.04</v>
      </c>
      <c r="H123" s="27">
        <v>8397374.25</v>
      </c>
      <c r="I123" s="27">
        <v>141641.89000000001</v>
      </c>
      <c r="J123" s="27">
        <v>8539016.1400000006</v>
      </c>
      <c r="K123" s="27">
        <v>2104239.14</v>
      </c>
      <c r="L123" s="27">
        <v>10643255.279999999</v>
      </c>
      <c r="M123" s="27">
        <v>10743828.32</v>
      </c>
      <c r="N123" s="27">
        <v>409135.39</v>
      </c>
      <c r="O123" s="27">
        <v>5919208.25</v>
      </c>
      <c r="P123" s="27">
        <v>47111.7</v>
      </c>
      <c r="Q123" s="27">
        <v>193372.72</v>
      </c>
      <c r="R123" s="27">
        <v>550215.47</v>
      </c>
      <c r="S123" s="27">
        <v>712659.54</v>
      </c>
      <c r="T123" s="27">
        <v>145436.81</v>
      </c>
      <c r="U123" s="27">
        <v>377035.26</v>
      </c>
      <c r="V123" s="46">
        <v>8354175.1399999997</v>
      </c>
      <c r="W123" s="27">
        <f t="shared" si="6"/>
        <v>8354175.1399999997</v>
      </c>
      <c r="X123" s="27">
        <v>66034.61</v>
      </c>
      <c r="Y123" s="27">
        <v>0</v>
      </c>
      <c r="Z123" s="27">
        <v>310183.86</v>
      </c>
      <c r="AA123" s="27">
        <v>0</v>
      </c>
      <c r="AB123" s="27">
        <v>8730393.6099999994</v>
      </c>
      <c r="AC123" s="27">
        <v>2096518.24</v>
      </c>
      <c r="AD123">
        <v>10826911.85</v>
      </c>
      <c r="AE123" s="27">
        <f t="shared" si="7"/>
        <v>10826911.85</v>
      </c>
      <c r="AF123" s="10">
        <f>G123/'REV95'!$C122</f>
        <v>52.196927548266551</v>
      </c>
      <c r="AG123" s="10">
        <f>H123/'REV95'!$C122</f>
        <v>4358.1971403363086</v>
      </c>
      <c r="AH123" s="10">
        <f>I123/'REV95'!$C122</f>
        <v>73.511464604525642</v>
      </c>
      <c r="AI123" s="10">
        <f>J123/'REV95'!$C122</f>
        <v>4431.7086049408354</v>
      </c>
      <c r="AJ123" s="10">
        <f>K123/'REV95'!$C122</f>
        <v>1092.090066431389</v>
      </c>
      <c r="AK123" s="10">
        <f>L123/'REV95'!$C122</f>
        <v>5523.798671372223</v>
      </c>
      <c r="AL123" s="10">
        <f>M123/'REV95'!$C122</f>
        <v>5575.99559892049</v>
      </c>
      <c r="AM123" s="14">
        <f>N123/'REV95'!C122</f>
        <v>212.33931388831223</v>
      </c>
      <c r="AN123" s="14">
        <f>O123/'REV95'!C122</f>
        <v>3072.0408189744653</v>
      </c>
      <c r="AO123" s="14">
        <f>P123/'REV95'!C122</f>
        <v>24.450747353124349</v>
      </c>
      <c r="AP123" s="14">
        <f>Q123/'REV95'!C122</f>
        <v>100.35951837243098</v>
      </c>
      <c r="AQ123" s="14">
        <f>R123/'REV95'!C122</f>
        <v>285.55920178534359</v>
      </c>
      <c r="AR123" s="14">
        <f>S123/'REV95'!C122</f>
        <v>369.86689848453398</v>
      </c>
      <c r="AS123" s="14">
        <f>T123/'REV95'!C122</f>
        <v>75.481009964708321</v>
      </c>
      <c r="AT123" s="14">
        <f>U123/'REV95'!C122</f>
        <v>195.67949968860287</v>
      </c>
      <c r="AU123" s="14">
        <f>W123/'REV95'!C122</f>
        <v>4335.7770085115217</v>
      </c>
      <c r="AV123" s="14">
        <f>X123/'REV95'!$C122</f>
        <v>34.271647290844925</v>
      </c>
      <c r="AW123" s="14">
        <f>Y123/'REV95'!$C122</f>
        <v>0</v>
      </c>
      <c r="AX123" s="14">
        <f>Z123/'REV95'!$C122</f>
        <v>160.98394228773094</v>
      </c>
      <c r="AY123" s="14">
        <f>AA123/'REV95'!$C122</f>
        <v>0</v>
      </c>
      <c r="AZ123" s="14">
        <f>AB123/'REV95'!$C122</f>
        <v>4531.0325980900971</v>
      </c>
      <c r="BA123" s="14">
        <f>AC123/'REV95'!$C122</f>
        <v>1088.082956196803</v>
      </c>
      <c r="BB123" s="14">
        <f>AE123/'REV95'!C122</f>
        <v>5619.1155542869001</v>
      </c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</row>
    <row r="124" spans="1:235" x14ac:dyDescent="0.25">
      <c r="A124" s="24">
        <v>0</v>
      </c>
      <c r="B124" s="26" t="s">
        <v>555</v>
      </c>
      <c r="C124" s="11">
        <v>122</v>
      </c>
      <c r="D124" s="12" t="s">
        <v>458</v>
      </c>
      <c r="E124" s="12" t="s">
        <v>261</v>
      </c>
      <c r="F124" s="12" t="s">
        <v>262</v>
      </c>
      <c r="G124" s="27">
        <v>357342.27</v>
      </c>
      <c r="H124" s="27">
        <v>14233304.65</v>
      </c>
      <c r="I124" s="27">
        <v>1244980.6399999999</v>
      </c>
      <c r="J124" s="27">
        <v>15478285.289999999</v>
      </c>
      <c r="K124" s="27">
        <v>4385111.82</v>
      </c>
      <c r="L124" s="27">
        <v>19863397.109999999</v>
      </c>
      <c r="M124" s="27">
        <v>20220739.379999999</v>
      </c>
      <c r="N124" s="27">
        <v>410556.95</v>
      </c>
      <c r="O124" s="27">
        <v>10026786.58</v>
      </c>
      <c r="P124" s="27">
        <v>74348.44</v>
      </c>
      <c r="Q124" s="27">
        <v>331596.37</v>
      </c>
      <c r="R124" s="27">
        <v>1268624.73</v>
      </c>
      <c r="S124" s="27">
        <v>742267.68</v>
      </c>
      <c r="T124" s="27">
        <v>480408.85</v>
      </c>
      <c r="U124" s="27">
        <v>684007.23</v>
      </c>
      <c r="V124" s="46">
        <v>14018596.83</v>
      </c>
      <c r="W124" s="27">
        <f t="shared" si="6"/>
        <v>14018596.83</v>
      </c>
      <c r="X124" s="27">
        <v>0</v>
      </c>
      <c r="Y124" s="27">
        <v>192854.88</v>
      </c>
      <c r="Z124" s="27">
        <v>1132978.51</v>
      </c>
      <c r="AA124" s="27">
        <v>19052.14</v>
      </c>
      <c r="AB124" s="27">
        <v>15363482.359999999</v>
      </c>
      <c r="AC124" s="27">
        <v>4304597.82</v>
      </c>
      <c r="AD124">
        <v>19668080.18</v>
      </c>
      <c r="AE124" s="27">
        <f t="shared" si="7"/>
        <v>19668080.18</v>
      </c>
      <c r="AF124" s="10">
        <f>G124/'REV95'!$C123</f>
        <v>107.665643266044</v>
      </c>
      <c r="AG124" s="10">
        <f>H124/'REV95'!$C123</f>
        <v>4288.4316510997287</v>
      </c>
      <c r="AH124" s="10">
        <f>I124/'REV95'!$C123</f>
        <v>375.10715275685442</v>
      </c>
      <c r="AI124" s="10">
        <f>J124/'REV95'!$C123</f>
        <v>4663.5388038565834</v>
      </c>
      <c r="AJ124" s="10">
        <f>K124/'REV95'!$C123</f>
        <v>1321.2147695088884</v>
      </c>
      <c r="AK124" s="10">
        <f>L124/'REV95'!$C123</f>
        <v>5984.7535733654713</v>
      </c>
      <c r="AL124" s="10">
        <f>M124/'REV95'!$C123</f>
        <v>6092.4192166315152</v>
      </c>
      <c r="AM124" s="14">
        <f>N124/'REV95'!C123</f>
        <v>123.69899065983731</v>
      </c>
      <c r="AN124" s="14">
        <f>O124/'REV95'!C123</f>
        <v>3021.0263874661041</v>
      </c>
      <c r="AO124" s="14">
        <f>P124/'REV95'!C123</f>
        <v>22.400855679421515</v>
      </c>
      <c r="AP124" s="14">
        <f>Q124/'REV95'!C123</f>
        <v>99.908517625790893</v>
      </c>
      <c r="AQ124" s="14">
        <f>R124/'REV95'!C123</f>
        <v>382.23101235311839</v>
      </c>
      <c r="AR124" s="14">
        <f>S124/'REV95'!C123</f>
        <v>223.64196444712263</v>
      </c>
      <c r="AS124" s="14">
        <f>T124/'REV95'!C123</f>
        <v>144.74505875263634</v>
      </c>
      <c r="AT124" s="14">
        <f>U124/'REV95'!C123</f>
        <v>206.08834890027117</v>
      </c>
      <c r="AU124" s="14">
        <f>W124/'REV95'!C123</f>
        <v>4223.7411358843028</v>
      </c>
      <c r="AV124" s="14">
        <f>X124/'REV95'!$C123</f>
        <v>0</v>
      </c>
      <c r="AW124" s="14">
        <f>Y124/'REV95'!$C123</f>
        <v>58.106321181078641</v>
      </c>
      <c r="AX124" s="14">
        <f>Z124/'REV95'!$C123</f>
        <v>341.36140705031636</v>
      </c>
      <c r="AY124" s="14">
        <f>AA124/'REV95'!$C123</f>
        <v>5.7403253992166317</v>
      </c>
      <c r="AZ124" s="14">
        <f>AB124/'REV95'!$C123</f>
        <v>4628.949189514914</v>
      </c>
      <c r="BA124" s="14">
        <f>AC124/'REV95'!$C123</f>
        <v>1296.9562579090089</v>
      </c>
      <c r="BB124" s="14">
        <f>AE124/'REV95'!C123</f>
        <v>5925.9054474239229</v>
      </c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</row>
    <row r="125" spans="1:235" x14ac:dyDescent="0.25">
      <c r="A125" s="24">
        <v>1</v>
      </c>
      <c r="B125" s="26" t="s">
        <v>556</v>
      </c>
      <c r="C125" s="11">
        <v>123</v>
      </c>
      <c r="D125" s="12" t="s">
        <v>451</v>
      </c>
      <c r="E125" s="12" t="s">
        <v>263</v>
      </c>
      <c r="F125" s="12" t="s">
        <v>557</v>
      </c>
      <c r="G125" s="27">
        <v>530560.17000000004</v>
      </c>
      <c r="H125" s="27">
        <v>3044012.35</v>
      </c>
      <c r="I125" s="27">
        <v>96458.51</v>
      </c>
      <c r="J125" s="27">
        <v>3140470.86</v>
      </c>
      <c r="K125" s="27">
        <v>631927.51</v>
      </c>
      <c r="L125" s="27">
        <v>3772398.37</v>
      </c>
      <c r="M125" s="27">
        <v>4302958.54</v>
      </c>
      <c r="N125" s="27">
        <v>126446.97</v>
      </c>
      <c r="O125" s="27">
        <v>2098085.41</v>
      </c>
      <c r="P125" s="27">
        <v>27411.22</v>
      </c>
      <c r="Q125" s="27">
        <v>88442.59</v>
      </c>
      <c r="R125" s="27">
        <v>157031.22</v>
      </c>
      <c r="S125" s="27">
        <v>154149.99</v>
      </c>
      <c r="T125" s="27">
        <v>53732.36</v>
      </c>
      <c r="U125" s="27">
        <v>111470.42</v>
      </c>
      <c r="V125" s="46">
        <v>2816770.18</v>
      </c>
      <c r="W125" s="27">
        <f t="shared" si="6"/>
        <v>2816770.18</v>
      </c>
      <c r="X125" s="27">
        <v>0</v>
      </c>
      <c r="Y125" s="27">
        <v>914.18</v>
      </c>
      <c r="Z125" s="27">
        <v>250610.48</v>
      </c>
      <c r="AA125" s="27">
        <v>0</v>
      </c>
      <c r="AB125" s="27">
        <v>3068294.84</v>
      </c>
      <c r="AC125" s="27">
        <v>612324.71</v>
      </c>
      <c r="AD125">
        <v>3680619.55</v>
      </c>
      <c r="AE125" s="27">
        <f t="shared" si="7"/>
        <v>3680619.55</v>
      </c>
      <c r="AF125" s="10">
        <f>G125/'REV95'!$C124</f>
        <v>734.64437828856273</v>
      </c>
      <c r="AG125" s="10">
        <f>H125/'REV95'!$C124</f>
        <v>4214.9160204929385</v>
      </c>
      <c r="AH125" s="10">
        <f>I125/'REV95'!$C124</f>
        <v>133.56204652450842</v>
      </c>
      <c r="AI125" s="10">
        <f>J125/'REV95'!$C124</f>
        <v>4348.4780670174459</v>
      </c>
      <c r="AJ125" s="10">
        <f>K125/'REV95'!$C124</f>
        <v>875.00347549155356</v>
      </c>
      <c r="AK125" s="10">
        <f>L125/'REV95'!$C124</f>
        <v>5223.4815425090001</v>
      </c>
      <c r="AL125" s="10">
        <f>M125/'REV95'!$C124</f>
        <v>5958.1259207975627</v>
      </c>
      <c r="AM125" s="14">
        <f>N125/'REV95'!C124</f>
        <v>175.08580725560785</v>
      </c>
      <c r="AN125" s="14">
        <f>O125/'REV95'!C124</f>
        <v>2905.1307255607867</v>
      </c>
      <c r="AO125" s="14">
        <f>P125/'REV95'!C124</f>
        <v>37.955164774300748</v>
      </c>
      <c r="AP125" s="14">
        <f>Q125/'REV95'!C124</f>
        <v>122.46273885350317</v>
      </c>
      <c r="AQ125" s="14">
        <f>R125/'REV95'!C124</f>
        <v>217.43453337025753</v>
      </c>
      <c r="AR125" s="14">
        <f>S125/'REV95'!C124</f>
        <v>213.44501523123785</v>
      </c>
      <c r="AS125" s="14">
        <f>T125/'REV95'!C124</f>
        <v>74.400941567432838</v>
      </c>
      <c r="AT125" s="14">
        <f>U125/'REV95'!C124</f>
        <v>154.3484076433121</v>
      </c>
      <c r="AU125" s="14">
        <f>W125/'REV95'!C124</f>
        <v>3900.2633342564386</v>
      </c>
      <c r="AV125" s="14">
        <f>X125/'REV95'!$C124</f>
        <v>0</v>
      </c>
      <c r="AW125" s="14">
        <f>Y125/'REV95'!$C124</f>
        <v>1.2658266408197174</v>
      </c>
      <c r="AX125" s="14">
        <f>Z125/'REV95'!$C124</f>
        <v>347.00980337856549</v>
      </c>
      <c r="AY125" s="14">
        <f>AA125/'REV95'!$C124</f>
        <v>0</v>
      </c>
      <c r="AZ125" s="14">
        <f>AB125/'REV95'!$C124</f>
        <v>4248.5389642758237</v>
      </c>
      <c r="BA125" s="14">
        <f>AC125/'REV95'!$C124</f>
        <v>847.86030185544155</v>
      </c>
      <c r="BB125" s="14">
        <f>AE125/'REV95'!C124</f>
        <v>5096.399266131265</v>
      </c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</row>
    <row r="126" spans="1:235" x14ac:dyDescent="0.25">
      <c r="A126" s="24">
        <v>0</v>
      </c>
      <c r="B126" s="26" t="s">
        <v>558</v>
      </c>
      <c r="C126" s="11">
        <v>124</v>
      </c>
      <c r="D126" s="12" t="s">
        <v>460</v>
      </c>
      <c r="E126" s="12" t="s">
        <v>265</v>
      </c>
      <c r="F126" s="12" t="s">
        <v>266</v>
      </c>
      <c r="G126" s="27">
        <v>419603.12</v>
      </c>
      <c r="H126" s="27">
        <v>10020937.279999999</v>
      </c>
      <c r="I126" s="27">
        <v>583071.89</v>
      </c>
      <c r="J126" s="27">
        <v>10604009.17</v>
      </c>
      <c r="K126" s="27">
        <v>2093739.05</v>
      </c>
      <c r="L126" s="27">
        <v>12697748.220000001</v>
      </c>
      <c r="M126" s="27">
        <v>13117351.34</v>
      </c>
      <c r="N126" s="27">
        <v>259851.93</v>
      </c>
      <c r="O126" s="27">
        <v>7006360.7400000002</v>
      </c>
      <c r="P126" s="27">
        <v>65648.210000000006</v>
      </c>
      <c r="Q126" s="27">
        <v>104099.05</v>
      </c>
      <c r="R126" s="27">
        <v>682978.53</v>
      </c>
      <c r="S126" s="27">
        <v>845954.94</v>
      </c>
      <c r="T126" s="27">
        <v>121975.76</v>
      </c>
      <c r="U126" s="27">
        <v>733155.64</v>
      </c>
      <c r="V126" s="46">
        <v>9820024.8000000007</v>
      </c>
      <c r="W126" s="27">
        <f t="shared" si="6"/>
        <v>9820024.8000000007</v>
      </c>
      <c r="X126" s="27">
        <v>0</v>
      </c>
      <c r="Y126" s="27">
        <v>11686.22</v>
      </c>
      <c r="Z126" s="27">
        <v>493961.28</v>
      </c>
      <c r="AA126" s="27">
        <v>0</v>
      </c>
      <c r="AB126" s="27">
        <v>10325672.300000001</v>
      </c>
      <c r="AC126" s="27">
        <v>2091254.05</v>
      </c>
      <c r="AD126">
        <v>12416926.35</v>
      </c>
      <c r="AE126" s="27">
        <f t="shared" si="7"/>
        <v>12416926.35</v>
      </c>
      <c r="AF126" s="10">
        <f>G126/'REV95'!$C125</f>
        <v>193.35658264596103</v>
      </c>
      <c r="AG126" s="10">
        <f>H126/'REV95'!$C125</f>
        <v>4617.7306483572183</v>
      </c>
      <c r="AH126" s="10">
        <f>I126/'REV95'!$C125</f>
        <v>268.6843417354039</v>
      </c>
      <c r="AI126" s="10">
        <f>J126/'REV95'!$C125</f>
        <v>4886.4149900926222</v>
      </c>
      <c r="AJ126" s="10">
        <f>K126/'REV95'!$C125</f>
        <v>964.81224367540676</v>
      </c>
      <c r="AK126" s="10">
        <f>L126/'REV95'!$C125</f>
        <v>5851.2272337680297</v>
      </c>
      <c r="AL126" s="10">
        <f>M126/'REV95'!$C125</f>
        <v>6044.5838164139905</v>
      </c>
      <c r="AM126" s="14">
        <f>N126/'REV95'!C125</f>
        <v>119.74191511911894</v>
      </c>
      <c r="AN126" s="14">
        <f>O126/'REV95'!C125</f>
        <v>3228.588885304825</v>
      </c>
      <c r="AO126" s="14">
        <f>P126/'REV95'!C125</f>
        <v>30.251237270171885</v>
      </c>
      <c r="AP126" s="14">
        <f>Q126/'REV95'!C125</f>
        <v>47.969701857057281</v>
      </c>
      <c r="AQ126" s="14">
        <f>R126/'REV95'!C125</f>
        <v>314.72214644486434</v>
      </c>
      <c r="AR126" s="14">
        <f>S126/'REV95'!C125</f>
        <v>389.8230219805539</v>
      </c>
      <c r="AS126" s="14">
        <f>T126/'REV95'!C125</f>
        <v>56.20743744527902</v>
      </c>
      <c r="AT126" s="14">
        <f>U126/'REV95'!C125</f>
        <v>337.84417307958159</v>
      </c>
      <c r="AU126" s="14">
        <f>W126/'REV95'!C125</f>
        <v>4525.1485185014517</v>
      </c>
      <c r="AV126" s="14">
        <f>X126/'REV95'!$C125</f>
        <v>0</v>
      </c>
      <c r="AW126" s="14">
        <f>Y126/'REV95'!$C125</f>
        <v>5.3851066771116534</v>
      </c>
      <c r="AX126" s="14">
        <f>Z126/'REV95'!$C125</f>
        <v>227.62143680014748</v>
      </c>
      <c r="AY126" s="14">
        <f>AA126/'REV95'!$C125</f>
        <v>0</v>
      </c>
      <c r="AZ126" s="14">
        <f>AB126/'REV95'!$C125</f>
        <v>4758.1550619787113</v>
      </c>
      <c r="BA126" s="14">
        <f>AC126/'REV95'!$C125</f>
        <v>963.66713515506206</v>
      </c>
      <c r="BB126" s="14">
        <f>AE126/'REV95'!C125</f>
        <v>5721.8221971337725</v>
      </c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</row>
    <row r="127" spans="1:235" x14ac:dyDescent="0.25">
      <c r="A127" s="24">
        <v>0</v>
      </c>
      <c r="B127" s="26" t="s">
        <v>559</v>
      </c>
      <c r="C127" s="11">
        <v>125</v>
      </c>
      <c r="D127" s="12" t="s">
        <v>464</v>
      </c>
      <c r="E127" s="12" t="s">
        <v>267</v>
      </c>
      <c r="F127" s="12" t="s">
        <v>268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46">
        <v>23080603.990000002</v>
      </c>
      <c r="W127" s="27">
        <f t="shared" si="6"/>
        <v>23080603.990000002</v>
      </c>
      <c r="X127" s="27">
        <v>0</v>
      </c>
      <c r="Y127" s="27">
        <v>0</v>
      </c>
      <c r="Z127" s="27">
        <v>0</v>
      </c>
      <c r="AA127" s="27">
        <v>0</v>
      </c>
      <c r="AB127" s="27">
        <v>0</v>
      </c>
      <c r="AC127" s="27">
        <v>0</v>
      </c>
      <c r="AD127">
        <v>28075759.019999996</v>
      </c>
      <c r="AE127" s="27">
        <f t="shared" si="7"/>
        <v>28075759.019999996</v>
      </c>
      <c r="AF127" s="10">
        <f>G127/'REV95'!$C126</f>
        <v>0</v>
      </c>
      <c r="AG127" s="10">
        <f>H127/'REV95'!$C126</f>
        <v>0</v>
      </c>
      <c r="AH127" s="10">
        <f>I127/'REV95'!$C126</f>
        <v>0</v>
      </c>
      <c r="AI127" s="10">
        <f>J127/'REV95'!$C126</f>
        <v>0</v>
      </c>
      <c r="AJ127" s="10">
        <f>K127/'REV95'!$C126</f>
        <v>0</v>
      </c>
      <c r="AK127" s="10">
        <f>L127/'REV95'!$C126</f>
        <v>0</v>
      </c>
      <c r="AL127" s="10">
        <f>M127/'REV95'!$C126</f>
        <v>0</v>
      </c>
      <c r="AM127" s="14">
        <f>N127/'REV95'!C126</f>
        <v>0</v>
      </c>
      <c r="AN127" s="14">
        <f>O127/'REV95'!C126</f>
        <v>0</v>
      </c>
      <c r="AO127" s="14">
        <f>P127/'REV95'!C126</f>
        <v>0</v>
      </c>
      <c r="AP127" s="14">
        <f>Q127/'REV95'!C126</f>
        <v>0</v>
      </c>
      <c r="AQ127" s="14">
        <f>R127/'REV95'!C126</f>
        <v>0</v>
      </c>
      <c r="AR127" s="14">
        <f>S127/'REV95'!C126</f>
        <v>0</v>
      </c>
      <c r="AS127" s="14">
        <f>T127/'REV95'!C126</f>
        <v>0</v>
      </c>
      <c r="AT127" s="14">
        <f>U127/'REV95'!C126</f>
        <v>0</v>
      </c>
      <c r="AU127" s="14">
        <f>W127/'REV95'!C126</f>
        <v>4567.7935423222316</v>
      </c>
      <c r="AV127" s="14">
        <f>X127/'REV95'!$C126</f>
        <v>0</v>
      </c>
      <c r="AW127" s="14">
        <f>Y127/'REV95'!$C126</f>
        <v>0</v>
      </c>
      <c r="AX127" s="14">
        <f>Z127/'REV95'!$C126</f>
        <v>0</v>
      </c>
      <c r="AY127" s="14">
        <f>AA127/'REV95'!$C126</f>
        <v>0</v>
      </c>
      <c r="AZ127" s="14">
        <f>AB127/'REV95'!$C126</f>
        <v>0</v>
      </c>
      <c r="BA127" s="14">
        <f>AC127/'REV95'!$C126</f>
        <v>0</v>
      </c>
      <c r="BB127" s="14">
        <f>AE127/'REV95'!C126</f>
        <v>5556.3654574600723</v>
      </c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</row>
    <row r="128" spans="1:235" x14ac:dyDescent="0.25">
      <c r="A128" s="24">
        <v>1</v>
      </c>
      <c r="B128" s="26" t="s">
        <v>484</v>
      </c>
      <c r="C128" s="11">
        <v>126</v>
      </c>
      <c r="D128" s="12" t="s">
        <v>464</v>
      </c>
      <c r="E128" s="12" t="s">
        <v>269</v>
      </c>
      <c r="F128" s="12" t="s">
        <v>560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46">
        <v>5303521.03</v>
      </c>
      <c r="W128" s="27">
        <f t="shared" si="6"/>
        <v>5303521.03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C128" s="27">
        <v>0</v>
      </c>
      <c r="AD128">
        <v>6831346.3599999994</v>
      </c>
      <c r="AE128" s="27">
        <f t="shared" si="7"/>
        <v>6831346.3599999994</v>
      </c>
      <c r="AF128" s="10">
        <f>G128/'REV95'!$C127</f>
        <v>0</v>
      </c>
      <c r="AG128" s="10">
        <f>H128/'REV95'!$C127</f>
        <v>0</v>
      </c>
      <c r="AH128" s="10">
        <f>I128/'REV95'!$C127</f>
        <v>0</v>
      </c>
      <c r="AI128" s="10">
        <f>J128/'REV95'!$C127</f>
        <v>0</v>
      </c>
      <c r="AJ128" s="10">
        <f>K128/'REV95'!$C127</f>
        <v>0</v>
      </c>
      <c r="AK128" s="10">
        <f>L128/'REV95'!$C127</f>
        <v>0</v>
      </c>
      <c r="AL128" s="10">
        <f>M128/'REV95'!$C127</f>
        <v>0</v>
      </c>
      <c r="AM128" s="14">
        <f>N128/'REV95'!C127</f>
        <v>0</v>
      </c>
      <c r="AN128" s="14">
        <f>O128/'REV95'!C127</f>
        <v>0</v>
      </c>
      <c r="AO128" s="14">
        <f>P128/'REV95'!C127</f>
        <v>0</v>
      </c>
      <c r="AP128" s="14">
        <f>Q128/'REV95'!C127</f>
        <v>0</v>
      </c>
      <c r="AQ128" s="14">
        <f>R128/'REV95'!C127</f>
        <v>0</v>
      </c>
      <c r="AR128" s="14">
        <f>S128/'REV95'!C127</f>
        <v>0</v>
      </c>
      <c r="AS128" s="14">
        <f>T128/'REV95'!C127</f>
        <v>0</v>
      </c>
      <c r="AT128" s="14">
        <f>U128/'REV95'!C127</f>
        <v>0</v>
      </c>
      <c r="AU128" s="14">
        <f>W128/'REV95'!C127</f>
        <v>4280.8305997255629</v>
      </c>
      <c r="AV128" s="14">
        <f>X128/'REV95'!$C127</f>
        <v>0</v>
      </c>
      <c r="AW128" s="14">
        <f>Y128/'REV95'!$C127</f>
        <v>0</v>
      </c>
      <c r="AX128" s="14">
        <f>Z128/'REV95'!$C127</f>
        <v>0</v>
      </c>
      <c r="AY128" s="14">
        <f>AA128/'REV95'!$C127</f>
        <v>0</v>
      </c>
      <c r="AZ128" s="14">
        <f>AB128/'REV95'!$C127</f>
        <v>0</v>
      </c>
      <c r="BA128" s="14">
        <f>AC128/'REV95'!$C127</f>
        <v>0</v>
      </c>
      <c r="BB128" s="14">
        <f>AE128/'REV95'!C127</f>
        <v>5514.0417789974972</v>
      </c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</row>
    <row r="129" spans="1:235" x14ac:dyDescent="0.25">
      <c r="A129" s="24">
        <v>0</v>
      </c>
      <c r="B129" s="26" t="s">
        <v>466</v>
      </c>
      <c r="C129" s="11">
        <v>127</v>
      </c>
      <c r="D129" s="12" t="s">
        <v>458</v>
      </c>
      <c r="E129" s="12" t="s">
        <v>271</v>
      </c>
      <c r="F129" s="12" t="s">
        <v>272</v>
      </c>
      <c r="G129" s="27">
        <v>1335202.68</v>
      </c>
      <c r="H129" s="27">
        <v>15065474.48</v>
      </c>
      <c r="I129" s="27">
        <v>1298461.03</v>
      </c>
      <c r="J129" s="27">
        <v>16363935.51</v>
      </c>
      <c r="K129" s="27">
        <v>2501410.36</v>
      </c>
      <c r="L129" s="27">
        <v>18865345.870000001</v>
      </c>
      <c r="M129" s="27">
        <v>20200548.550000001</v>
      </c>
      <c r="N129" s="27">
        <v>403665.17</v>
      </c>
      <c r="O129" s="27">
        <v>10591782.34</v>
      </c>
      <c r="P129" s="27">
        <v>70920.13</v>
      </c>
      <c r="Q129" s="27">
        <v>143871.85999999999</v>
      </c>
      <c r="R129" s="27">
        <v>1110880.42</v>
      </c>
      <c r="S129" s="27">
        <v>901332.83</v>
      </c>
      <c r="T129" s="27">
        <v>601178.53</v>
      </c>
      <c r="U129" s="27">
        <v>593100.75</v>
      </c>
      <c r="V129" s="46">
        <v>14416732.029999999</v>
      </c>
      <c r="W129" s="27">
        <f t="shared" si="6"/>
        <v>14416732.029999999</v>
      </c>
      <c r="X129" s="27">
        <v>491065.53</v>
      </c>
      <c r="Y129" s="27">
        <v>7559.22</v>
      </c>
      <c r="Z129" s="27">
        <v>1137127.23</v>
      </c>
      <c r="AA129" s="27">
        <v>62800.639999999999</v>
      </c>
      <c r="AB129" s="27">
        <v>16115284.65</v>
      </c>
      <c r="AC129" s="27">
        <v>2705125.61</v>
      </c>
      <c r="AD129">
        <v>18820410.260000002</v>
      </c>
      <c r="AE129" s="27">
        <f t="shared" si="7"/>
        <v>18820410.260000002</v>
      </c>
      <c r="AF129" s="10">
        <f>G129/'REV95'!$C128</f>
        <v>343.67266737020924</v>
      </c>
      <c r="AG129" s="10">
        <f>H129/'REV95'!$C128</f>
        <v>3877.757195438985</v>
      </c>
      <c r="AH129" s="10">
        <f>I129/'REV95'!$C128</f>
        <v>334.21560062804048</v>
      </c>
      <c r="AI129" s="10">
        <f>J129/'REV95'!$C128</f>
        <v>4211.9727960670252</v>
      </c>
      <c r="AJ129" s="10">
        <f>K129/'REV95'!$C128</f>
        <v>643.84709788679822</v>
      </c>
      <c r="AK129" s="10">
        <f>L129/'REV95'!$C128</f>
        <v>4855.8198939538242</v>
      </c>
      <c r="AL129" s="10">
        <f>M129/'REV95'!$C128</f>
        <v>5199.492561324033</v>
      </c>
      <c r="AM129" s="14">
        <f>N129/'REV95'!C128</f>
        <v>103.90084425111323</v>
      </c>
      <c r="AN129" s="14">
        <f>O129/'REV95'!C128</f>
        <v>2726.2573267097373</v>
      </c>
      <c r="AO129" s="14">
        <f>P129/'REV95'!C128</f>
        <v>18.254389848395153</v>
      </c>
      <c r="AP129" s="14">
        <f>Q129/'REV95'!C128</f>
        <v>37.031700599727159</v>
      </c>
      <c r="AQ129" s="14">
        <f>R129/'REV95'!C128</f>
        <v>285.93354611206917</v>
      </c>
      <c r="AR129" s="14">
        <f>S129/'REV95'!C128</f>
        <v>231.9973308280353</v>
      </c>
      <c r="AS129" s="14">
        <f>T129/'REV95'!C128</f>
        <v>154.73952536614246</v>
      </c>
      <c r="AT129" s="14">
        <f>U129/'REV95'!C128</f>
        <v>152.6603562327868</v>
      </c>
      <c r="AU129" s="14">
        <f>W129/'REV95'!C128</f>
        <v>3710.7750199480065</v>
      </c>
      <c r="AV129" s="14">
        <f>X129/'REV95'!$C128</f>
        <v>126.39714035674758</v>
      </c>
      <c r="AW129" s="14">
        <f>Y129/'REV95'!$C128</f>
        <v>1.9456950915034363</v>
      </c>
      <c r="AX129" s="14">
        <f>Z129/'REV95'!$C128</f>
        <v>292.68930786852331</v>
      </c>
      <c r="AY129" s="14">
        <f>AA129/'REV95'!$C128</f>
        <v>16.164484826645388</v>
      </c>
      <c r="AZ129" s="14">
        <f>AB129/'REV95'!$C128</f>
        <v>4147.9716480914267</v>
      </c>
      <c r="BA129" s="14">
        <f>AC129/'REV95'!$C128</f>
        <v>696.28210599469764</v>
      </c>
      <c r="BB129" s="14">
        <f>AE129/'REV95'!C128</f>
        <v>4844.253754086124</v>
      </c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</row>
    <row r="130" spans="1:235" x14ac:dyDescent="0.25">
      <c r="A130" s="24">
        <v>1</v>
      </c>
      <c r="B130" s="26" t="s">
        <v>472</v>
      </c>
      <c r="C130" s="11">
        <v>128</v>
      </c>
      <c r="D130" s="12" t="s">
        <v>469</v>
      </c>
      <c r="E130" s="12" t="s">
        <v>273</v>
      </c>
      <c r="F130" s="12" t="s">
        <v>561</v>
      </c>
      <c r="G130" s="27">
        <v>716139.58</v>
      </c>
      <c r="H130" s="27">
        <v>12199460.08</v>
      </c>
      <c r="I130" s="27">
        <v>751950.55</v>
      </c>
      <c r="J130" s="27">
        <v>12951410.630000001</v>
      </c>
      <c r="K130" s="27">
        <v>3888510.07</v>
      </c>
      <c r="L130" s="27">
        <v>16839920.699999999</v>
      </c>
      <c r="M130" s="27">
        <v>17556060.280000001</v>
      </c>
      <c r="N130" s="27">
        <v>634129.04</v>
      </c>
      <c r="O130" s="27">
        <v>9016041.5</v>
      </c>
      <c r="P130" s="27">
        <v>73679.67</v>
      </c>
      <c r="Q130" s="27">
        <v>322154.92</v>
      </c>
      <c r="R130" s="27">
        <v>328460.2</v>
      </c>
      <c r="S130" s="27">
        <v>824138.55</v>
      </c>
      <c r="T130" s="27">
        <v>300456.06</v>
      </c>
      <c r="U130" s="27">
        <v>606044.9</v>
      </c>
      <c r="V130" s="46">
        <v>12105104.84</v>
      </c>
      <c r="W130" s="27">
        <f t="shared" si="6"/>
        <v>12105104.84</v>
      </c>
      <c r="X130" s="27">
        <v>0</v>
      </c>
      <c r="Y130" s="27">
        <v>0</v>
      </c>
      <c r="Z130" s="27">
        <v>362511.3</v>
      </c>
      <c r="AA130" s="27">
        <v>156474.48000000001</v>
      </c>
      <c r="AB130" s="27">
        <v>12624090.619999999</v>
      </c>
      <c r="AC130" s="27">
        <v>4072832.8</v>
      </c>
      <c r="AD130">
        <v>16696923.42</v>
      </c>
      <c r="AE130" s="27">
        <f t="shared" si="7"/>
        <v>16696923.42</v>
      </c>
      <c r="AF130" s="10">
        <f>G130/'REV95'!$C129</f>
        <v>269.33678588890137</v>
      </c>
      <c r="AG130" s="10">
        <f>H130/'REV95'!$C129</f>
        <v>4588.16054759487</v>
      </c>
      <c r="AH130" s="10">
        <f>I130/'REV95'!$C129</f>
        <v>282.80512617999926</v>
      </c>
      <c r="AI130" s="10">
        <f>J130/'REV95'!$C129</f>
        <v>4870.9656737748692</v>
      </c>
      <c r="AJ130" s="10">
        <f>K130/'REV95'!$C129</f>
        <v>1462.4506638083417</v>
      </c>
      <c r="AK130" s="10">
        <f>L130/'REV95'!$C129</f>
        <v>6333.4163375832104</v>
      </c>
      <c r="AL130" s="10">
        <f>M130/'REV95'!$C129</f>
        <v>6602.7531234721127</v>
      </c>
      <c r="AM130" s="14">
        <f>N130/'REV95'!C129</f>
        <v>238.49300086501938</v>
      </c>
      <c r="AN130" s="14">
        <f>O130/'REV95'!C129</f>
        <v>3390.8915340930457</v>
      </c>
      <c r="AO130" s="14">
        <f>P130/'REV95'!C129</f>
        <v>27.710583323930948</v>
      </c>
      <c r="AP130" s="14">
        <f>Q130/'REV95'!C129</f>
        <v>121.16097634360072</v>
      </c>
      <c r="AQ130" s="14">
        <f>R130/'REV95'!C129</f>
        <v>123.53236300725864</v>
      </c>
      <c r="AR130" s="14">
        <f>S130/'REV95'!C129</f>
        <v>309.95469931174546</v>
      </c>
      <c r="AS130" s="14">
        <f>T130/'REV95'!C129</f>
        <v>113.000135394336</v>
      </c>
      <c r="AT130" s="14">
        <f>U130/'REV95'!C129</f>
        <v>227.93068562187372</v>
      </c>
      <c r="AU130" s="14">
        <f>W130/'REV95'!C129</f>
        <v>4552.6739779608106</v>
      </c>
      <c r="AV130" s="14">
        <f>X130/'REV95'!$C129</f>
        <v>0</v>
      </c>
      <c r="AW130" s="14">
        <f>Y130/'REV95'!$C129</f>
        <v>0</v>
      </c>
      <c r="AX130" s="14">
        <f>Z130/'REV95'!$C129</f>
        <v>136.33882432584903</v>
      </c>
      <c r="AY130" s="14">
        <f>AA130/'REV95'!$C129</f>
        <v>58.849328669750648</v>
      </c>
      <c r="AZ130" s="14">
        <f>AB130/'REV95'!$C129</f>
        <v>4747.8621309564105</v>
      </c>
      <c r="BA130" s="14">
        <f>AC130/'REV95'!$C129</f>
        <v>1531.7735905825716</v>
      </c>
      <c r="BB130" s="14">
        <f>AE130/'REV95'!C129</f>
        <v>6279.6357215389817</v>
      </c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</row>
    <row r="131" spans="1:235" x14ac:dyDescent="0.25">
      <c r="A131" s="24">
        <v>0</v>
      </c>
      <c r="B131" s="26" t="s">
        <v>75</v>
      </c>
      <c r="C131" s="11">
        <v>129</v>
      </c>
      <c r="D131" s="12" t="s">
        <v>458</v>
      </c>
      <c r="E131" s="12" t="s">
        <v>275</v>
      </c>
      <c r="F131" s="12" t="s">
        <v>276</v>
      </c>
      <c r="G131" s="27">
        <v>202050.07</v>
      </c>
      <c r="H131" s="27">
        <v>4811682.1399999997</v>
      </c>
      <c r="I131" s="27">
        <v>51902.82</v>
      </c>
      <c r="J131" s="27">
        <v>4863584.96</v>
      </c>
      <c r="K131" s="27">
        <v>1824697.12</v>
      </c>
      <c r="L131" s="27">
        <v>6688282.0800000001</v>
      </c>
      <c r="M131" s="27">
        <v>6890332.1500000004</v>
      </c>
      <c r="N131" s="27">
        <v>198275.32</v>
      </c>
      <c r="O131" s="27">
        <v>3252034.21</v>
      </c>
      <c r="P131" s="27">
        <v>42191.61</v>
      </c>
      <c r="Q131" s="27">
        <v>111560.46</v>
      </c>
      <c r="R131" s="27">
        <v>409413.12</v>
      </c>
      <c r="S131" s="27">
        <v>254493.73</v>
      </c>
      <c r="T131" s="27">
        <v>101538.21</v>
      </c>
      <c r="U131" s="27">
        <v>202586.07</v>
      </c>
      <c r="V131" s="46">
        <v>4572092.7300000004</v>
      </c>
      <c r="W131" s="27">
        <f t="shared" ref="W131:W162" si="8">V131</f>
        <v>4572092.7300000004</v>
      </c>
      <c r="X131" s="27">
        <v>0</v>
      </c>
      <c r="Y131" s="27">
        <v>0</v>
      </c>
      <c r="Z131" s="27">
        <v>88845.56</v>
      </c>
      <c r="AA131" s="27">
        <v>4421.2</v>
      </c>
      <c r="AB131" s="27">
        <v>4665359.49</v>
      </c>
      <c r="AC131" s="27">
        <v>929207.33</v>
      </c>
      <c r="AD131">
        <v>5594566.8200000003</v>
      </c>
      <c r="AE131" s="27">
        <f t="shared" ref="AE131:AE162" si="9">AD131</f>
        <v>5594566.8200000003</v>
      </c>
      <c r="AF131" s="10">
        <f>G131/'REV95'!$C130</f>
        <v>174.33138050043141</v>
      </c>
      <c r="AG131" s="10">
        <f>H131/'REV95'!$C130</f>
        <v>4151.580793787748</v>
      </c>
      <c r="AH131" s="10">
        <f>I131/'REV95'!$C130</f>
        <v>44.782415875754964</v>
      </c>
      <c r="AI131" s="10">
        <f>J131/'REV95'!$C130</f>
        <v>4196.3632096635029</v>
      </c>
      <c r="AJ131" s="10">
        <f>K131/'REV95'!$C130</f>
        <v>1574.3719758412426</v>
      </c>
      <c r="AK131" s="10">
        <f>L131/'REV95'!$C130</f>
        <v>5770.7351855047455</v>
      </c>
      <c r="AL131" s="10">
        <f>M131/'REV95'!$C130</f>
        <v>5945.0665660051773</v>
      </c>
      <c r="AM131" s="14">
        <f>N131/'REV95'!C130</f>
        <v>171.07447799827438</v>
      </c>
      <c r="AN131" s="14">
        <f>O131/'REV95'!C130</f>
        <v>2805.896643658326</v>
      </c>
      <c r="AO131" s="14">
        <f>P131/'REV95'!C130</f>
        <v>36.40345987920621</v>
      </c>
      <c r="AP131" s="14">
        <f>Q131/'REV95'!C130</f>
        <v>96.255789473684217</v>
      </c>
      <c r="AQ131" s="14">
        <f>R131/'REV95'!C130</f>
        <v>353.24686798964626</v>
      </c>
      <c r="AR131" s="14">
        <f>S131/'REV95'!C130</f>
        <v>219.58044003451252</v>
      </c>
      <c r="AS131" s="14">
        <f>T131/'REV95'!C130</f>
        <v>87.608464193270066</v>
      </c>
      <c r="AT131" s="14">
        <f>U131/'REV95'!C130</f>
        <v>174.79384814495256</v>
      </c>
      <c r="AU131" s="14">
        <f>W131/'REV95'!C130</f>
        <v>3944.8599913718726</v>
      </c>
      <c r="AV131" s="14">
        <f>X131/'REV95'!$C130</f>
        <v>0</v>
      </c>
      <c r="AW131" s="14">
        <f>Y131/'REV95'!$C130</f>
        <v>0</v>
      </c>
      <c r="AX131" s="14">
        <f>Z131/'REV95'!$C130</f>
        <v>76.657083692838654</v>
      </c>
      <c r="AY131" s="14">
        <f>AA131/'REV95'!$C130</f>
        <v>3.8146678170836927</v>
      </c>
      <c r="AZ131" s="14">
        <f>AB131/'REV95'!$C130</f>
        <v>4025.331742881795</v>
      </c>
      <c r="BA131" s="14">
        <f>AC131/'REV95'!$C130</f>
        <v>801.73194995685935</v>
      </c>
      <c r="BB131" s="14">
        <f>AE131/'REV95'!C130</f>
        <v>4827.0636928386539</v>
      </c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</row>
    <row r="132" spans="1:235" x14ac:dyDescent="0.25">
      <c r="A132" s="24">
        <v>0</v>
      </c>
      <c r="B132" s="26" t="s">
        <v>77</v>
      </c>
      <c r="C132" s="11">
        <v>130</v>
      </c>
      <c r="D132" s="12" t="s">
        <v>453</v>
      </c>
      <c r="E132" s="12" t="s">
        <v>277</v>
      </c>
      <c r="F132" s="12" t="s">
        <v>278</v>
      </c>
      <c r="G132" s="27">
        <v>1500746.36</v>
      </c>
      <c r="H132" s="27">
        <v>15387057.210000001</v>
      </c>
      <c r="I132" s="27">
        <v>460710.45</v>
      </c>
      <c r="J132" s="27">
        <v>15847767.66</v>
      </c>
      <c r="K132" s="27">
        <v>2607691.7200000002</v>
      </c>
      <c r="L132" s="27">
        <v>18455459.379999999</v>
      </c>
      <c r="M132" s="27">
        <v>19956205.739999998</v>
      </c>
      <c r="N132" s="27">
        <v>356391.36</v>
      </c>
      <c r="O132" s="27">
        <v>10364366.82</v>
      </c>
      <c r="P132" s="27">
        <v>53548.76</v>
      </c>
      <c r="Q132" s="27">
        <v>11153.42</v>
      </c>
      <c r="R132" s="27">
        <v>1088736.29</v>
      </c>
      <c r="S132" s="27">
        <v>817580.38</v>
      </c>
      <c r="T132" s="27">
        <v>559872.24</v>
      </c>
      <c r="U132" s="27">
        <v>761006.74</v>
      </c>
      <c r="V132" s="46">
        <v>14012656.01</v>
      </c>
      <c r="W132" s="27">
        <f t="shared" si="8"/>
        <v>14012656.01</v>
      </c>
      <c r="X132" s="27">
        <v>601.87</v>
      </c>
      <c r="Y132" s="27">
        <v>0</v>
      </c>
      <c r="Z132" s="27">
        <v>1212441.6399999999</v>
      </c>
      <c r="AA132" s="27">
        <v>0</v>
      </c>
      <c r="AB132" s="27">
        <v>15225699.52</v>
      </c>
      <c r="AC132" s="27">
        <v>2518747.5699999998</v>
      </c>
      <c r="AD132">
        <v>17744447.09</v>
      </c>
      <c r="AE132" s="27">
        <f t="shared" si="9"/>
        <v>17744447.09</v>
      </c>
      <c r="AF132" s="10">
        <f>G132/'REV95'!$C131</f>
        <v>403.94766365202418</v>
      </c>
      <c r="AG132" s="10">
        <f>H132/'REV95'!$C131</f>
        <v>4141.6497658268736</v>
      </c>
      <c r="AH132" s="10">
        <f>I132/'REV95'!$C131</f>
        <v>124.00690406976746</v>
      </c>
      <c r="AI132" s="10">
        <f>J132/'REV95'!$C131</f>
        <v>4265.6566698966408</v>
      </c>
      <c r="AJ132" s="10">
        <f>K132/'REV95'!$C131</f>
        <v>701.89807278208445</v>
      </c>
      <c r="AK132" s="10">
        <f>L132/'REV95'!$C131</f>
        <v>4967.5547426787252</v>
      </c>
      <c r="AL132" s="10">
        <f>M132/'REV95'!$C131</f>
        <v>5371.5024063307492</v>
      </c>
      <c r="AM132" s="14">
        <f>N132/'REV95'!C131</f>
        <v>95.927906976744183</v>
      </c>
      <c r="AN132" s="14">
        <f>O132/'REV95'!C131</f>
        <v>2789.7197512919897</v>
      </c>
      <c r="AO132" s="14">
        <f>P132/'REV95'!C131</f>
        <v>14.413425925925926</v>
      </c>
      <c r="AP132" s="14">
        <f>Q132/'REV95'!C131</f>
        <v>3.0021048664944017</v>
      </c>
      <c r="AQ132" s="14">
        <f>R132/'REV95'!C131</f>
        <v>293.04917366494402</v>
      </c>
      <c r="AR132" s="14">
        <f>S132/'REV95'!C131</f>
        <v>220.06362510766581</v>
      </c>
      <c r="AS132" s="14">
        <f>T132/'REV95'!C131</f>
        <v>150.69773901808787</v>
      </c>
      <c r="AT132" s="14">
        <f>U132/'REV95'!C131</f>
        <v>204.83600882859605</v>
      </c>
      <c r="AU132" s="14">
        <f>W132/'REV95'!C131</f>
        <v>3771.7097356804479</v>
      </c>
      <c r="AV132" s="14">
        <f>X132/'REV95'!$C131</f>
        <v>0.16200204565030146</v>
      </c>
      <c r="AW132" s="14">
        <f>Y132/'REV95'!$C131</f>
        <v>0</v>
      </c>
      <c r="AX132" s="14">
        <f>Z132/'REV95'!$C131</f>
        <v>326.34626399655468</v>
      </c>
      <c r="AY132" s="14">
        <f>AA132/'REV95'!$C131</f>
        <v>0</v>
      </c>
      <c r="AZ132" s="14">
        <f>AB132/'REV95'!$C131</f>
        <v>4098.2180017226528</v>
      </c>
      <c r="BA132" s="14">
        <f>AC132/'REV95'!$C131</f>
        <v>677.9574639319552</v>
      </c>
      <c r="BB132" s="14">
        <f>AE132/'REV95'!C131</f>
        <v>4776.1754656546082</v>
      </c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</row>
    <row r="133" spans="1:235" x14ac:dyDescent="0.25">
      <c r="A133" s="24">
        <v>0</v>
      </c>
      <c r="B133" s="26" t="s">
        <v>562</v>
      </c>
      <c r="C133" s="11">
        <v>131</v>
      </c>
      <c r="D133" s="12" t="s">
        <v>469</v>
      </c>
      <c r="E133" s="12" t="s">
        <v>279</v>
      </c>
      <c r="F133" s="12" t="s">
        <v>280</v>
      </c>
      <c r="G133" s="27">
        <v>1749322.6</v>
      </c>
      <c r="H133" s="27">
        <v>26949915.25</v>
      </c>
      <c r="I133" s="27">
        <v>1438732.56</v>
      </c>
      <c r="J133" s="27">
        <v>28388647.809999999</v>
      </c>
      <c r="K133" s="27">
        <v>5111143.43</v>
      </c>
      <c r="L133" s="27">
        <v>33499791.239999998</v>
      </c>
      <c r="M133" s="27">
        <v>35249113.840000004</v>
      </c>
      <c r="N133" s="27">
        <v>655789.49</v>
      </c>
      <c r="O133" s="27">
        <v>20092000.149999999</v>
      </c>
      <c r="P133" s="27">
        <v>134714.91</v>
      </c>
      <c r="Q133" s="27">
        <v>95082.35</v>
      </c>
      <c r="R133" s="27">
        <v>1259241</v>
      </c>
      <c r="S133" s="27">
        <v>1540569.5</v>
      </c>
      <c r="T133" s="27">
        <v>908210.19</v>
      </c>
      <c r="U133" s="27">
        <v>1084382.6200000001</v>
      </c>
      <c r="V133" s="46">
        <v>25769990.210000001</v>
      </c>
      <c r="W133" s="27">
        <f t="shared" si="8"/>
        <v>25769990.210000001</v>
      </c>
      <c r="X133" s="27">
        <v>526910.55000000005</v>
      </c>
      <c r="Y133" s="27">
        <v>22720.78</v>
      </c>
      <c r="Z133" s="27">
        <v>981611.35</v>
      </c>
      <c r="AA133" s="27">
        <v>366757.6</v>
      </c>
      <c r="AB133" s="27">
        <v>27667990.489999998</v>
      </c>
      <c r="AC133" s="27">
        <v>5389271.21</v>
      </c>
      <c r="AD133">
        <v>33057261.699999999</v>
      </c>
      <c r="AE133" s="27">
        <f t="shared" si="9"/>
        <v>33057261.699999999</v>
      </c>
      <c r="AF133" s="10">
        <f>G133/'REV95'!$C132</f>
        <v>258.33224053399493</v>
      </c>
      <c r="AG133" s="10">
        <f>H133/'REV95'!$C132</f>
        <v>3979.8445345265518</v>
      </c>
      <c r="AH133" s="10">
        <f>I133/'REV95'!$C132</f>
        <v>212.46567428672691</v>
      </c>
      <c r="AI133" s="10">
        <f>J133/'REV95'!$C132</f>
        <v>4192.3102088132782</v>
      </c>
      <c r="AJ133" s="10">
        <f>K133/'REV95'!$C132</f>
        <v>754.79110254592706</v>
      </c>
      <c r="AK133" s="10">
        <f>L133/'REV95'!$C132</f>
        <v>4947.1013113592053</v>
      </c>
      <c r="AL133" s="10">
        <f>M133/'REV95'!$C132</f>
        <v>5205.4335518932012</v>
      </c>
      <c r="AM133" s="14">
        <f>N133/'REV95'!C132</f>
        <v>96.844097406816701</v>
      </c>
      <c r="AN133" s="14">
        <f>O133/'REV95'!C132</f>
        <v>2967.0979015299185</v>
      </c>
      <c r="AO133" s="14">
        <f>P133/'REV95'!C132</f>
        <v>19.894103313840155</v>
      </c>
      <c r="AP133" s="14">
        <f>Q133/'REV95'!C132</f>
        <v>14.041341780376868</v>
      </c>
      <c r="AQ133" s="14">
        <f>R133/'REV95'!C132</f>
        <v>185.95915293283713</v>
      </c>
      <c r="AR133" s="14">
        <f>S133/'REV95'!C132</f>
        <v>227.50450410538127</v>
      </c>
      <c r="AS133" s="14">
        <f>T133/'REV95'!C132</f>
        <v>134.12047226652487</v>
      </c>
      <c r="AT133" s="14">
        <f>U133/'REV95'!C132</f>
        <v>160.13683915175145</v>
      </c>
      <c r="AU133" s="14">
        <f>W133/'REV95'!C132</f>
        <v>3805.5984124874476</v>
      </c>
      <c r="AV133" s="14">
        <f>X133/'REV95'!$C132</f>
        <v>77.811824384192803</v>
      </c>
      <c r="AW133" s="14">
        <f>Y133/'REV95'!$C132</f>
        <v>3.3553045070588925</v>
      </c>
      <c r="AX133" s="14">
        <f>Z133/'REV95'!$C132</f>
        <v>144.96003160257544</v>
      </c>
      <c r="AY133" s="14">
        <f>AA133/'REV95'!$C132</f>
        <v>54.161143599740086</v>
      </c>
      <c r="AZ133" s="14">
        <f>AB133/'REV95'!$C132</f>
        <v>4085.8867165810143</v>
      </c>
      <c r="BA133" s="14">
        <f>AC133/'REV95'!$C132</f>
        <v>795.86378551597841</v>
      </c>
      <c r="BB133" s="14">
        <f>AE133/'REV95'!C132</f>
        <v>4881.7505020969929</v>
      </c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</row>
    <row r="134" spans="1:235" x14ac:dyDescent="0.25">
      <c r="A134" s="24">
        <v>0</v>
      </c>
      <c r="B134" s="26" t="s">
        <v>563</v>
      </c>
      <c r="C134" s="11">
        <v>132</v>
      </c>
      <c r="D134" s="12" t="s">
        <v>469</v>
      </c>
      <c r="E134" s="12" t="s">
        <v>281</v>
      </c>
      <c r="F134" s="12" t="s">
        <v>282</v>
      </c>
      <c r="G134" s="27">
        <v>696557.3</v>
      </c>
      <c r="H134" s="27">
        <v>6918190.1500000004</v>
      </c>
      <c r="I134" s="27">
        <v>266952.71999999997</v>
      </c>
      <c r="J134" s="27">
        <v>7185142.8700000001</v>
      </c>
      <c r="K134" s="27">
        <v>1988702.57</v>
      </c>
      <c r="L134" s="27">
        <v>9173845.4399999995</v>
      </c>
      <c r="M134" s="27">
        <v>9870402.7400000002</v>
      </c>
      <c r="N134" s="27">
        <v>298638.63</v>
      </c>
      <c r="O134" s="27">
        <v>5263542.6500000004</v>
      </c>
      <c r="P134" s="27">
        <v>55646.85</v>
      </c>
      <c r="Q134" s="27">
        <v>125688.89</v>
      </c>
      <c r="R134" s="27">
        <v>518328.46</v>
      </c>
      <c r="S134" s="27">
        <v>548090</v>
      </c>
      <c r="T134" s="27">
        <v>93211.6</v>
      </c>
      <c r="U134" s="27">
        <v>324212.77</v>
      </c>
      <c r="V134" s="46">
        <v>7227359.8499999996</v>
      </c>
      <c r="W134" s="27">
        <f t="shared" si="8"/>
        <v>7227359.8499999996</v>
      </c>
      <c r="X134" s="27">
        <v>9114.0499999999993</v>
      </c>
      <c r="Y134" s="27">
        <v>9583.49</v>
      </c>
      <c r="Z134" s="27">
        <v>336162.61</v>
      </c>
      <c r="AA134" s="27">
        <v>3563.23</v>
      </c>
      <c r="AB134" s="27">
        <v>7585783.2300000004</v>
      </c>
      <c r="AC134" s="27">
        <v>2035310.65</v>
      </c>
      <c r="AD134">
        <v>9621093.8800000008</v>
      </c>
      <c r="AE134" s="27">
        <f t="shared" si="9"/>
        <v>9621093.8800000008</v>
      </c>
      <c r="AF134" s="10">
        <f>G134/'REV95'!$C133</f>
        <v>412.99496027510975</v>
      </c>
      <c r="AG134" s="10">
        <f>H134/'REV95'!$C133</f>
        <v>4101.8558935135779</v>
      </c>
      <c r="AH134" s="10">
        <f>I134/'REV95'!$C133</f>
        <v>158.27861970828886</v>
      </c>
      <c r="AI134" s="10">
        <f>J134/'REV95'!$C133</f>
        <v>4260.1345132218667</v>
      </c>
      <c r="AJ134" s="10">
        <f>K134/'REV95'!$C133</f>
        <v>1179.1192754654335</v>
      </c>
      <c r="AK134" s="10">
        <f>L134/'REV95'!$C133</f>
        <v>5439.2537886872997</v>
      </c>
      <c r="AL134" s="10">
        <f>M134/'REV95'!$C133</f>
        <v>5852.24874896241</v>
      </c>
      <c r="AM134" s="14">
        <f>N134/'REV95'!C133</f>
        <v>177.06547491995732</v>
      </c>
      <c r="AN134" s="14">
        <f>O134/'REV95'!C133</f>
        <v>3120.8008122850711</v>
      </c>
      <c r="AO134" s="14">
        <f>P134/'REV95'!C133</f>
        <v>32.993507648523661</v>
      </c>
      <c r="AP134" s="14">
        <f>Q134/'REV95'!C133</f>
        <v>74.522050278667152</v>
      </c>
      <c r="AQ134" s="14">
        <f>R134/'REV95'!C133</f>
        <v>307.32151073164948</v>
      </c>
      <c r="AR134" s="14">
        <f>S134/'REV95'!C133</f>
        <v>324.96739001541567</v>
      </c>
      <c r="AS134" s="14">
        <f>T134/'REV95'!C133</f>
        <v>55.265978892446348</v>
      </c>
      <c r="AT134" s="14">
        <f>U134/'REV95'!C133</f>
        <v>192.22860785011267</v>
      </c>
      <c r="AU134" s="14">
        <f>W134/'REV95'!C133</f>
        <v>4285.1653326218429</v>
      </c>
      <c r="AV134" s="14">
        <f>X134/'REV95'!$C133</f>
        <v>5.4038005454761056</v>
      </c>
      <c r="AW134" s="14">
        <f>Y134/'REV95'!$C133</f>
        <v>5.6821356575358708</v>
      </c>
      <c r="AX134" s="14">
        <f>Z134/'REV95'!$C133</f>
        <v>199.31377327167081</v>
      </c>
      <c r="AY134" s="14">
        <f>AA134/'REV95'!$C133</f>
        <v>2.1126704612830549</v>
      </c>
      <c r="AZ134" s="14">
        <f>AB134/'REV95'!$C133</f>
        <v>4497.6777125578092</v>
      </c>
      <c r="BA134" s="14">
        <f>AC134/'REV95'!$C133</f>
        <v>1206.7536167437447</v>
      </c>
      <c r="BB134" s="14">
        <f>AE134/'REV95'!C133</f>
        <v>5704.4313293015539</v>
      </c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</row>
    <row r="135" spans="1:235" x14ac:dyDescent="0.25">
      <c r="A135" s="24">
        <v>1</v>
      </c>
      <c r="B135" s="26" t="s">
        <v>499</v>
      </c>
      <c r="C135" s="11">
        <v>133</v>
      </c>
      <c r="D135" s="12" t="s">
        <v>453</v>
      </c>
      <c r="E135" s="12" t="s">
        <v>283</v>
      </c>
      <c r="F135" s="12" t="s">
        <v>564</v>
      </c>
      <c r="G135" s="27">
        <v>1869811.78</v>
      </c>
      <c r="H135" s="27">
        <v>19377296.050000001</v>
      </c>
      <c r="I135" s="27">
        <v>79327.63</v>
      </c>
      <c r="J135" s="27">
        <v>19456623.68</v>
      </c>
      <c r="K135" s="27">
        <v>7085368.6900000004</v>
      </c>
      <c r="L135" s="27">
        <v>26541992.370000001</v>
      </c>
      <c r="M135" s="27">
        <v>28411804.149999999</v>
      </c>
      <c r="N135" s="27">
        <v>495043.63</v>
      </c>
      <c r="O135" s="27">
        <v>14264103.67</v>
      </c>
      <c r="P135" s="27">
        <v>72610.61</v>
      </c>
      <c r="Q135" s="27">
        <v>396053.17</v>
      </c>
      <c r="R135" s="27">
        <v>506405.68</v>
      </c>
      <c r="S135" s="27">
        <v>1128589.56</v>
      </c>
      <c r="T135" s="27">
        <v>602987.02</v>
      </c>
      <c r="U135" s="27">
        <v>940210.2</v>
      </c>
      <c r="V135" s="46">
        <v>18406003.539999999</v>
      </c>
      <c r="W135" s="27">
        <f t="shared" si="8"/>
        <v>18406003.539999999</v>
      </c>
      <c r="X135" s="27">
        <v>2571.83</v>
      </c>
      <c r="Y135" s="27">
        <v>0</v>
      </c>
      <c r="Z135" s="27">
        <v>1114140.5900000001</v>
      </c>
      <c r="AA135" s="27">
        <v>0</v>
      </c>
      <c r="AB135" s="27">
        <v>19522715.960000001</v>
      </c>
      <c r="AC135" s="27">
        <v>7186440.8799999999</v>
      </c>
      <c r="AD135">
        <v>26709156.84</v>
      </c>
      <c r="AE135" s="27">
        <f t="shared" si="9"/>
        <v>26709156.84</v>
      </c>
      <c r="AF135" s="10">
        <f>G135/'REV95'!$C134</f>
        <v>464.3072632912021</v>
      </c>
      <c r="AG135" s="10">
        <f>H135/'REV95'!$C134</f>
        <v>4811.7245784807928</v>
      </c>
      <c r="AH135" s="10">
        <f>I135/'REV95'!$C134</f>
        <v>19.698450497876884</v>
      </c>
      <c r="AI135" s="10">
        <f>J135/'REV95'!$C134</f>
        <v>4831.4230289786692</v>
      </c>
      <c r="AJ135" s="10">
        <f>K135/'REV95'!$C134</f>
        <v>1759.422087854784</v>
      </c>
      <c r="AK135" s="10">
        <f>L135/'REV95'!$C134</f>
        <v>6590.8451168334541</v>
      </c>
      <c r="AL135" s="10">
        <f>M135/'REV95'!$C134</f>
        <v>7055.1523801246549</v>
      </c>
      <c r="AM135" s="14">
        <f>N135/'REV95'!C134</f>
        <v>122.92806982692261</v>
      </c>
      <c r="AN135" s="14">
        <f>O135/'REV95'!C134</f>
        <v>3542.0286732388072</v>
      </c>
      <c r="AO135" s="14">
        <f>P135/'REV95'!C134</f>
        <v>18.030495890342927</v>
      </c>
      <c r="AP135" s="14">
        <f>Q135/'REV95'!C134</f>
        <v>98.346991631695261</v>
      </c>
      <c r="AQ135" s="14">
        <f>R135/'REV95'!C134</f>
        <v>125.74946735864518</v>
      </c>
      <c r="AR135" s="14">
        <f>S135/'REV95'!C134</f>
        <v>280.24870502346602</v>
      </c>
      <c r="AS135" s="14">
        <f>T135/'REV95'!C134</f>
        <v>149.73231854187878</v>
      </c>
      <c r="AT135" s="14">
        <f>U135/'REV95'!C134</f>
        <v>233.4707854287204</v>
      </c>
      <c r="AU135" s="14">
        <f>W135/'REV95'!C134</f>
        <v>4570.5355069404777</v>
      </c>
      <c r="AV135" s="14">
        <f>X135/'REV95'!$C134</f>
        <v>0.63863077648928512</v>
      </c>
      <c r="AW135" s="14">
        <f>Y135/'REV95'!$C134</f>
        <v>0</v>
      </c>
      <c r="AX135" s="14">
        <f>Z135/'REV95'!$C134</f>
        <v>276.66077077797922</v>
      </c>
      <c r="AY135" s="14">
        <f>AA135/'REV95'!$C134</f>
        <v>0</v>
      </c>
      <c r="AZ135" s="14">
        <f>AB135/'REV95'!$C134</f>
        <v>4847.8349084949468</v>
      </c>
      <c r="BA135" s="14">
        <f>AC135/'REV95'!$C134</f>
        <v>1784.5200963472473</v>
      </c>
      <c r="BB135" s="14">
        <f>AE135/'REV95'!C134</f>
        <v>6632.3550048421939</v>
      </c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</row>
    <row r="136" spans="1:235" x14ac:dyDescent="0.25">
      <c r="A136" s="24">
        <v>0</v>
      </c>
      <c r="B136" s="26" t="s">
        <v>79</v>
      </c>
      <c r="C136" s="11">
        <v>134</v>
      </c>
      <c r="D136" s="12" t="s">
        <v>480</v>
      </c>
      <c r="E136" s="12" t="s">
        <v>285</v>
      </c>
      <c r="F136" s="12" t="s">
        <v>286</v>
      </c>
      <c r="G136" s="27">
        <v>612752.69999999995</v>
      </c>
      <c r="H136" s="27">
        <v>4366421.6500000004</v>
      </c>
      <c r="I136" s="27">
        <v>122499.65</v>
      </c>
      <c r="J136" s="27">
        <v>4488921.3</v>
      </c>
      <c r="K136" s="27">
        <v>2076145.3</v>
      </c>
      <c r="L136" s="27">
        <v>6565066.5999999996</v>
      </c>
      <c r="M136" s="27">
        <v>7177819.2999999998</v>
      </c>
      <c r="N136" s="27">
        <v>188290.49</v>
      </c>
      <c r="O136" s="27">
        <v>2979858.68</v>
      </c>
      <c r="P136" s="27">
        <v>76985.399999999994</v>
      </c>
      <c r="Q136" s="27">
        <v>96907.5</v>
      </c>
      <c r="R136" s="27">
        <v>315752.44</v>
      </c>
      <c r="S136" s="27">
        <v>277670.61</v>
      </c>
      <c r="T136" s="27">
        <v>133208.62</v>
      </c>
      <c r="U136" s="27">
        <v>203487.99</v>
      </c>
      <c r="V136" s="46">
        <v>4272161.7300000004</v>
      </c>
      <c r="W136" s="27">
        <f t="shared" si="8"/>
        <v>4272161.7300000004</v>
      </c>
      <c r="X136" s="27">
        <v>18782.16</v>
      </c>
      <c r="Y136" s="27">
        <v>21626.9</v>
      </c>
      <c r="Z136" s="27">
        <v>176607.05</v>
      </c>
      <c r="AA136" s="27">
        <v>0</v>
      </c>
      <c r="AB136" s="27">
        <v>4489177.84</v>
      </c>
      <c r="AC136" s="27">
        <v>2027038.22</v>
      </c>
      <c r="AD136">
        <v>6516216.0599999996</v>
      </c>
      <c r="AE136" s="27">
        <f t="shared" si="9"/>
        <v>6516216.0599999996</v>
      </c>
      <c r="AF136" s="10">
        <f>G136/'REV95'!$C135</f>
        <v>701.57167391802147</v>
      </c>
      <c r="AG136" s="10">
        <f>H136/'REV95'!$C135</f>
        <v>4999.3378177238383</v>
      </c>
      <c r="AH136" s="10">
        <f>I136/'REV95'!$C135</f>
        <v>140.25606823906571</v>
      </c>
      <c r="AI136" s="10">
        <f>J136/'REV95'!$C135</f>
        <v>5139.5938859629032</v>
      </c>
      <c r="AJ136" s="10">
        <f>K136/'REV95'!$C135</f>
        <v>2377.0841538813834</v>
      </c>
      <c r="AK136" s="10">
        <f>L136/'REV95'!$C135</f>
        <v>7516.6780398442861</v>
      </c>
      <c r="AL136" s="10">
        <f>M136/'REV95'!$C135</f>
        <v>8218.2497137623086</v>
      </c>
      <c r="AM136" s="14">
        <f>N136/'REV95'!C135</f>
        <v>215.58334096633845</v>
      </c>
      <c r="AN136" s="14">
        <f>O136/'REV95'!C135</f>
        <v>3411.791481566293</v>
      </c>
      <c r="AO136" s="14">
        <f>P136/'REV95'!C135</f>
        <v>88.144492786810162</v>
      </c>
      <c r="AP136" s="14">
        <f>Q136/'REV95'!C135</f>
        <v>110.95431646439204</v>
      </c>
      <c r="AQ136" s="14">
        <f>R136/'REV95'!C135</f>
        <v>361.52099839706892</v>
      </c>
      <c r="AR136" s="14">
        <f>S136/'REV95'!C135</f>
        <v>317.91917792534917</v>
      </c>
      <c r="AS136" s="14">
        <f>T136/'REV95'!C135</f>
        <v>152.5173116555988</v>
      </c>
      <c r="AT136" s="14">
        <f>U136/'REV95'!C135</f>
        <v>232.98373024959926</v>
      </c>
      <c r="AU136" s="14">
        <f>W136/'REV95'!C135</f>
        <v>4891.4148500114497</v>
      </c>
      <c r="AV136" s="14">
        <f>X136/'REV95'!$C135</f>
        <v>21.504648500114495</v>
      </c>
      <c r="AW136" s="14">
        <f>Y136/'REV95'!$C135</f>
        <v>24.761735745362952</v>
      </c>
      <c r="AX136" s="14">
        <f>Z136/'REV95'!$C135</f>
        <v>202.20637737577283</v>
      </c>
      <c r="AY136" s="14">
        <f>AA136/'REV95'!$C135</f>
        <v>0</v>
      </c>
      <c r="AZ136" s="14">
        <f>AB136/'REV95'!$C135</f>
        <v>5139.8876116327001</v>
      </c>
      <c r="BA136" s="14">
        <f>AC136/'REV95'!$C135</f>
        <v>2320.8589649645064</v>
      </c>
      <c r="BB136" s="14">
        <f>AE136/'REV95'!C135</f>
        <v>7460.7465765972056</v>
      </c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</row>
    <row r="137" spans="1:235" x14ac:dyDescent="0.25">
      <c r="A137" s="24">
        <v>1</v>
      </c>
      <c r="B137" s="26" t="s">
        <v>549</v>
      </c>
      <c r="C137" s="11">
        <v>135</v>
      </c>
      <c r="D137" s="12" t="s">
        <v>464</v>
      </c>
      <c r="E137" s="12" t="s">
        <v>287</v>
      </c>
      <c r="F137" s="12" t="s">
        <v>565</v>
      </c>
      <c r="G137" s="27">
        <v>1105954.93</v>
      </c>
      <c r="H137" s="27">
        <v>14662619.02</v>
      </c>
      <c r="I137" s="27">
        <v>164006.44</v>
      </c>
      <c r="J137" s="27">
        <v>14826625.460000001</v>
      </c>
      <c r="K137" s="27">
        <v>3414065.48</v>
      </c>
      <c r="L137" s="27">
        <v>18240690.940000001</v>
      </c>
      <c r="M137" s="27">
        <v>19346645.870000001</v>
      </c>
      <c r="N137" s="27">
        <v>522048.28</v>
      </c>
      <c r="O137" s="27">
        <v>10256849.6</v>
      </c>
      <c r="P137" s="27">
        <v>89744.89</v>
      </c>
      <c r="Q137" s="27">
        <v>65196.65</v>
      </c>
      <c r="R137" s="27">
        <v>619301.03</v>
      </c>
      <c r="S137" s="27">
        <v>1230104.6499999999</v>
      </c>
      <c r="T137" s="27">
        <v>206850.82</v>
      </c>
      <c r="U137" s="27">
        <v>736402.3</v>
      </c>
      <c r="V137" s="46">
        <v>13726498.220000001</v>
      </c>
      <c r="W137" s="27">
        <f t="shared" si="8"/>
        <v>13726498.220000001</v>
      </c>
      <c r="X137" s="27">
        <v>0</v>
      </c>
      <c r="Y137" s="27">
        <v>231405.97</v>
      </c>
      <c r="Z137" s="27">
        <v>292611.40999999997</v>
      </c>
      <c r="AA137" s="27">
        <v>0</v>
      </c>
      <c r="AB137" s="27">
        <v>14250515.6</v>
      </c>
      <c r="AC137" s="27">
        <v>3484065.48</v>
      </c>
      <c r="AD137">
        <v>17734581.079999998</v>
      </c>
      <c r="AE137" s="27">
        <f t="shared" si="9"/>
        <v>17734581.079999998</v>
      </c>
      <c r="AF137" s="10">
        <f>G137/'REV95'!$C136</f>
        <v>367.72008578268384</v>
      </c>
      <c r="AG137" s="10">
        <f>H137/'REV95'!$C136</f>
        <v>4875.1891940417609</v>
      </c>
      <c r="AH137" s="10">
        <f>I137/'REV95'!$C136</f>
        <v>54.530668971937757</v>
      </c>
      <c r="AI137" s="10">
        <f>J137/'REV95'!$C136</f>
        <v>4929.7198630136991</v>
      </c>
      <c r="AJ137" s="10">
        <f>K137/'REV95'!$C136</f>
        <v>1135.1461231546748</v>
      </c>
      <c r="AK137" s="10">
        <f>L137/'REV95'!$C136</f>
        <v>6064.8659861683736</v>
      </c>
      <c r="AL137" s="10">
        <f>M137/'REV95'!$C136</f>
        <v>6432.5860719510574</v>
      </c>
      <c r="AM137" s="14">
        <f>N137/'REV95'!C136</f>
        <v>173.57636653810349</v>
      </c>
      <c r="AN137" s="14">
        <f>O137/'REV95'!C136</f>
        <v>3410.3104136188322</v>
      </c>
      <c r="AO137" s="14">
        <f>P137/'REV95'!C136</f>
        <v>29.839370262002927</v>
      </c>
      <c r="AP137" s="14">
        <f>Q137/'REV95'!C136</f>
        <v>21.677300837877379</v>
      </c>
      <c r="AQ137" s="14">
        <f>R137/'REV95'!C136</f>
        <v>205.91203285011306</v>
      </c>
      <c r="AR137" s="14">
        <f>S137/'REV95'!C136</f>
        <v>408.99875315866467</v>
      </c>
      <c r="AS137" s="14">
        <f>T137/'REV95'!C136</f>
        <v>68.776040696901191</v>
      </c>
      <c r="AT137" s="14">
        <f>U137/'REV95'!C136</f>
        <v>244.84715387684534</v>
      </c>
      <c r="AU137" s="14">
        <f>W137/'REV95'!C136</f>
        <v>4563.9374318393411</v>
      </c>
      <c r="AV137" s="14">
        <f>X137/'REV95'!$C136</f>
        <v>0</v>
      </c>
      <c r="AW137" s="14">
        <f>Y137/'REV95'!$C136</f>
        <v>76.940407633993885</v>
      </c>
      <c r="AX137" s="14">
        <f>Z137/'REV95'!$C136</f>
        <v>97.290666976991616</v>
      </c>
      <c r="AY137" s="14">
        <f>AA137/'REV95'!$C136</f>
        <v>0</v>
      </c>
      <c r="AZ137" s="14">
        <f>AB137/'REV95'!$C136</f>
        <v>4738.1685064503263</v>
      </c>
      <c r="BA137" s="14">
        <f>AC137/'REV95'!$C136</f>
        <v>1158.4204947466419</v>
      </c>
      <c r="BB137" s="14">
        <f>AE137/'REV95'!C136</f>
        <v>5896.5890011969668</v>
      </c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</row>
    <row r="138" spans="1:235" x14ac:dyDescent="0.25">
      <c r="A138" s="24">
        <v>1</v>
      </c>
      <c r="B138" s="26" t="s">
        <v>535</v>
      </c>
      <c r="C138" s="11">
        <v>136</v>
      </c>
      <c r="D138" s="12" t="s">
        <v>460</v>
      </c>
      <c r="E138" s="12" t="s">
        <v>289</v>
      </c>
      <c r="F138" s="12" t="s">
        <v>566</v>
      </c>
      <c r="G138" s="27">
        <v>257522.62</v>
      </c>
      <c r="H138" s="27">
        <v>2808400.78</v>
      </c>
      <c r="I138" s="27">
        <v>393561.14</v>
      </c>
      <c r="J138" s="27">
        <v>3201961.92</v>
      </c>
      <c r="K138" s="27">
        <v>798611.48</v>
      </c>
      <c r="L138" s="27">
        <v>4000573.4</v>
      </c>
      <c r="M138" s="27">
        <v>4258096.0199999996</v>
      </c>
      <c r="N138" s="27">
        <v>189770.23</v>
      </c>
      <c r="O138" s="27">
        <v>2653532.5</v>
      </c>
      <c r="P138" s="27">
        <v>78010.880000000005</v>
      </c>
      <c r="Q138" s="27">
        <v>0</v>
      </c>
      <c r="R138" s="27">
        <v>50681</v>
      </c>
      <c r="S138" s="27">
        <v>205057.69</v>
      </c>
      <c r="T138" s="27">
        <v>120320.37</v>
      </c>
      <c r="U138" s="27">
        <v>145775.63</v>
      </c>
      <c r="V138" s="46">
        <v>3443148.3</v>
      </c>
      <c r="W138" s="27">
        <f t="shared" si="8"/>
        <v>3443148.3</v>
      </c>
      <c r="X138" s="27">
        <v>62219.05</v>
      </c>
      <c r="Y138" s="27">
        <v>0</v>
      </c>
      <c r="Z138" s="27">
        <v>64992</v>
      </c>
      <c r="AA138" s="27">
        <v>0</v>
      </c>
      <c r="AB138" s="27">
        <v>3570359.35</v>
      </c>
      <c r="AC138" s="27">
        <v>458850.45</v>
      </c>
      <c r="AD138">
        <v>4029209.8</v>
      </c>
      <c r="AE138" s="27">
        <f t="shared" si="9"/>
        <v>4029209.8</v>
      </c>
      <c r="AF138" s="10">
        <f>G138/'REV95'!$C137</f>
        <v>307.5264150943396</v>
      </c>
      <c r="AG138" s="10">
        <f>H138/'REV95'!$C137</f>
        <v>3353.7148077382371</v>
      </c>
      <c r="AH138" s="10">
        <f>I138/'REV95'!$C137</f>
        <v>469.97986625268692</v>
      </c>
      <c r="AI138" s="10">
        <f>J138/'REV95'!$C137</f>
        <v>3823.6946739909245</v>
      </c>
      <c r="AJ138" s="10">
        <f>K138/'REV95'!$C137</f>
        <v>953.67981848578938</v>
      </c>
      <c r="AK138" s="10">
        <f>L138/'REV95'!$C137</f>
        <v>4777.3744924767134</v>
      </c>
      <c r="AL138" s="10">
        <f>M138/'REV95'!$C137</f>
        <v>5084.9009075710528</v>
      </c>
      <c r="AM138" s="14">
        <f>N138/'REV95'!C137</f>
        <v>226.61837831382854</v>
      </c>
      <c r="AN138" s="14">
        <f>O138/'REV95'!C137</f>
        <v>3168.775376164318</v>
      </c>
      <c r="AO138" s="14">
        <f>P138/'REV95'!C137</f>
        <v>93.158442799140204</v>
      </c>
      <c r="AP138" s="14">
        <f>Q138/'REV95'!C137</f>
        <v>0</v>
      </c>
      <c r="AQ138" s="14">
        <f>R138/'REV95'!C137</f>
        <v>60.52185335562455</v>
      </c>
      <c r="AR138" s="14">
        <f>S138/'REV95'!C137</f>
        <v>244.87424170050156</v>
      </c>
      <c r="AS138" s="14">
        <f>T138/'REV95'!C137</f>
        <v>143.6832696441366</v>
      </c>
      <c r="AT138" s="14">
        <f>U138/'REV95'!C137</f>
        <v>174.08123955099117</v>
      </c>
      <c r="AU138" s="14">
        <f>W138/'REV95'!C137</f>
        <v>4111.7128015285407</v>
      </c>
      <c r="AV138" s="14">
        <f>X138/'REV95'!$C137</f>
        <v>74.300274659660857</v>
      </c>
      <c r="AW138" s="14">
        <f>Y138/'REV95'!$C137</f>
        <v>0</v>
      </c>
      <c r="AX138" s="14">
        <f>Z138/'REV95'!$C137</f>
        <v>77.611655122999764</v>
      </c>
      <c r="AY138" s="14">
        <f>AA138/'REV95'!$C137</f>
        <v>0</v>
      </c>
      <c r="AZ138" s="14">
        <f>AB138/'REV95'!$C137</f>
        <v>4263.6247313112017</v>
      </c>
      <c r="BA138" s="14">
        <f>AC138/'REV95'!$C137</f>
        <v>547.94656078337709</v>
      </c>
      <c r="BB138" s="14">
        <f>AE138/'REV95'!C137</f>
        <v>4811.571292094578</v>
      </c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</row>
    <row r="139" spans="1:235" x14ac:dyDescent="0.25">
      <c r="A139" s="24">
        <v>1</v>
      </c>
      <c r="B139" s="26" t="s">
        <v>477</v>
      </c>
      <c r="C139" s="11">
        <v>137</v>
      </c>
      <c r="D139" s="12" t="s">
        <v>458</v>
      </c>
      <c r="E139" s="12" t="s">
        <v>291</v>
      </c>
      <c r="F139" s="12" t="s">
        <v>567</v>
      </c>
      <c r="G139" s="27">
        <v>691439.8</v>
      </c>
      <c r="H139" s="27">
        <v>3235339.88</v>
      </c>
      <c r="I139" s="27">
        <v>178620.5</v>
      </c>
      <c r="J139" s="27">
        <v>3413960.38</v>
      </c>
      <c r="K139" s="27">
        <v>584181.01</v>
      </c>
      <c r="L139" s="27">
        <v>3998141.39</v>
      </c>
      <c r="M139" s="27">
        <v>4689581.1900000004</v>
      </c>
      <c r="N139" s="27">
        <v>262166</v>
      </c>
      <c r="O139" s="27">
        <v>2225574.5</v>
      </c>
      <c r="P139" s="27">
        <v>18950.919999999998</v>
      </c>
      <c r="Q139" s="27">
        <v>238</v>
      </c>
      <c r="R139" s="27">
        <v>123181.21</v>
      </c>
      <c r="S139" s="27">
        <v>239198.33</v>
      </c>
      <c r="T139" s="27">
        <v>109278.9</v>
      </c>
      <c r="U139" s="27">
        <v>162094.79999999999</v>
      </c>
      <c r="V139" s="46">
        <v>3140682.66</v>
      </c>
      <c r="W139" s="27">
        <f t="shared" si="8"/>
        <v>3140682.66</v>
      </c>
      <c r="X139" s="27">
        <v>102973.7</v>
      </c>
      <c r="Y139" s="27">
        <v>0</v>
      </c>
      <c r="Z139" s="27">
        <v>202287.39</v>
      </c>
      <c r="AA139" s="27">
        <v>0</v>
      </c>
      <c r="AB139" s="27">
        <v>3445943.75</v>
      </c>
      <c r="AC139" s="27">
        <v>620598.76</v>
      </c>
      <c r="AD139">
        <v>4066542.51</v>
      </c>
      <c r="AE139" s="27">
        <f t="shared" si="9"/>
        <v>4066542.51</v>
      </c>
      <c r="AF139" s="10">
        <f>G139/'REV95'!$C138</f>
        <v>918.00292087095056</v>
      </c>
      <c r="AG139" s="10">
        <f>H139/'REV95'!$C138</f>
        <v>4295.4592140201803</v>
      </c>
      <c r="AH139" s="10">
        <f>I139/'REV95'!$C138</f>
        <v>237.14883165161973</v>
      </c>
      <c r="AI139" s="10">
        <f>J139/'REV95'!$C138</f>
        <v>4532.6080456718</v>
      </c>
      <c r="AJ139" s="10">
        <f>K139/'REV95'!$C138</f>
        <v>775.59879182156135</v>
      </c>
      <c r="AK139" s="10">
        <f>L139/'REV95'!$C138</f>
        <v>5308.2068374933615</v>
      </c>
      <c r="AL139" s="10">
        <f>M139/'REV95'!$C138</f>
        <v>6226.2097583643126</v>
      </c>
      <c r="AM139" s="14">
        <f>N139/'REV95'!C138</f>
        <v>348.06956983536907</v>
      </c>
      <c r="AN139" s="14">
        <f>O139/'REV95'!C138</f>
        <v>2954.8254115772702</v>
      </c>
      <c r="AO139" s="14">
        <f>P139/'REV95'!C138</f>
        <v>25.160541688794474</v>
      </c>
      <c r="AP139" s="14">
        <f>Q139/'REV95'!C138</f>
        <v>0.31598513011152413</v>
      </c>
      <c r="AQ139" s="14">
        <f>R139/'REV95'!C138</f>
        <v>163.54382634094529</v>
      </c>
      <c r="AR139" s="14">
        <f>S139/'REV95'!C138</f>
        <v>317.57611524163565</v>
      </c>
      <c r="AS139" s="14">
        <f>T139/'REV95'!C138</f>
        <v>145.086165693043</v>
      </c>
      <c r="AT139" s="14">
        <f>U139/'REV95'!C138</f>
        <v>215.20817843866169</v>
      </c>
      <c r="AU139" s="14">
        <f>W139/'REV95'!C138</f>
        <v>4169.7857939458308</v>
      </c>
      <c r="AV139" s="14">
        <f>X139/'REV95'!$C138</f>
        <v>136.71494954859267</v>
      </c>
      <c r="AW139" s="14">
        <f>Y139/'REV95'!$C138</f>
        <v>0</v>
      </c>
      <c r="AX139" s="14">
        <f>Z139/'REV95'!$C138</f>
        <v>268.57061869357409</v>
      </c>
      <c r="AY139" s="14">
        <f>AA139/'REV95'!$C138</f>
        <v>0</v>
      </c>
      <c r="AZ139" s="14">
        <f>AB139/'REV95'!$C138</f>
        <v>4575.0713621879977</v>
      </c>
      <c r="BA139" s="14">
        <f>AC139/'REV95'!$C138</f>
        <v>823.94949548592672</v>
      </c>
      <c r="BB139" s="14">
        <f>AE139/'REV95'!C138</f>
        <v>5399.0208576739242</v>
      </c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</row>
    <row r="140" spans="1:235" x14ac:dyDescent="0.25">
      <c r="A140" s="24">
        <v>0</v>
      </c>
      <c r="B140" s="26" t="s">
        <v>568</v>
      </c>
      <c r="C140" s="11">
        <v>138</v>
      </c>
      <c r="D140" s="12" t="s">
        <v>469</v>
      </c>
      <c r="E140" s="12" t="s">
        <v>293</v>
      </c>
      <c r="F140" s="12" t="s">
        <v>294</v>
      </c>
      <c r="G140" s="27">
        <v>685185.5</v>
      </c>
      <c r="H140" s="27">
        <v>9958028.1400000006</v>
      </c>
      <c r="I140" s="27">
        <v>1108399</v>
      </c>
      <c r="J140" s="27">
        <v>11066427.140000001</v>
      </c>
      <c r="K140" s="27">
        <v>2106323</v>
      </c>
      <c r="L140" s="27">
        <v>13172750.140000001</v>
      </c>
      <c r="M140" s="27">
        <v>13857935.640000001</v>
      </c>
      <c r="N140" s="27">
        <v>373603.34</v>
      </c>
      <c r="O140" s="27">
        <v>7696131.4100000001</v>
      </c>
      <c r="P140" s="27">
        <v>66774.28</v>
      </c>
      <c r="Q140" s="27">
        <v>155220.14000000001</v>
      </c>
      <c r="R140" s="27">
        <v>745617.28</v>
      </c>
      <c r="S140" s="27">
        <v>497118.74</v>
      </c>
      <c r="T140" s="27">
        <v>305599.46000000002</v>
      </c>
      <c r="U140" s="27">
        <v>459085.36</v>
      </c>
      <c r="V140" s="46">
        <v>10299150.01</v>
      </c>
      <c r="W140" s="27">
        <f t="shared" si="8"/>
        <v>10299150.01</v>
      </c>
      <c r="X140" s="27">
        <v>181195.61</v>
      </c>
      <c r="Y140" s="27">
        <v>10346.76</v>
      </c>
      <c r="Z140" s="27">
        <v>408854.5</v>
      </c>
      <c r="AA140" s="27">
        <v>0</v>
      </c>
      <c r="AB140" s="27">
        <v>10899546.880000001</v>
      </c>
      <c r="AC140" s="27">
        <v>2275726.54</v>
      </c>
      <c r="AD140">
        <v>13175273.42</v>
      </c>
      <c r="AE140" s="27">
        <f t="shared" si="9"/>
        <v>13175273.42</v>
      </c>
      <c r="AF140" s="10">
        <f>G140/'REV95'!$C139</f>
        <v>280.88279904894642</v>
      </c>
      <c r="AG140" s="10">
        <f>H140/'REV95'!$C139</f>
        <v>4082.1628843158155</v>
      </c>
      <c r="AH140" s="10">
        <f>I140/'REV95'!$C139</f>
        <v>454.37361646306465</v>
      </c>
      <c r="AI140" s="10">
        <f>J140/'REV95'!$C139</f>
        <v>4536.5365007788805</v>
      </c>
      <c r="AJ140" s="10">
        <f>K140/'REV95'!$C139</f>
        <v>863.45945724358444</v>
      </c>
      <c r="AK140" s="10">
        <f>L140/'REV95'!$C139</f>
        <v>5399.9959580224649</v>
      </c>
      <c r="AL140" s="10">
        <f>M140/'REV95'!$C139</f>
        <v>5680.8787570714112</v>
      </c>
      <c r="AM140" s="14">
        <f>N140/'REV95'!C139</f>
        <v>153.15378371730753</v>
      </c>
      <c r="AN140" s="14">
        <f>O140/'REV95'!C139</f>
        <v>3154.9280191850453</v>
      </c>
      <c r="AO140" s="14">
        <f>P140/'REV95'!C139</f>
        <v>27.373239321144542</v>
      </c>
      <c r="AP140" s="14">
        <f>Q140/'REV95'!C139</f>
        <v>63.630458309420355</v>
      </c>
      <c r="AQ140" s="14">
        <f>R140/'REV95'!C139</f>
        <v>305.65601377387884</v>
      </c>
      <c r="AR140" s="14">
        <f>S140/'REV95'!C139</f>
        <v>203.78730015577599</v>
      </c>
      <c r="AS140" s="14">
        <f>T140/'REV95'!C139</f>
        <v>125.27648602115275</v>
      </c>
      <c r="AT140" s="14">
        <f>U140/'REV95'!C139</f>
        <v>188.1960154136263</v>
      </c>
      <c r="AU140" s="14">
        <f>W140/'REV95'!C139</f>
        <v>4222.0013158973516</v>
      </c>
      <c r="AV140" s="14">
        <f>X140/'REV95'!$C139</f>
        <v>74.278761170779688</v>
      </c>
      <c r="AW140" s="14">
        <f>Y140/'REV95'!$C139</f>
        <v>4.2415184061654507</v>
      </c>
      <c r="AX140" s="14">
        <f>Z140/'REV95'!$C139</f>
        <v>167.60453390177912</v>
      </c>
      <c r="AY140" s="14">
        <f>AA140/'REV95'!$C139</f>
        <v>0</v>
      </c>
      <c r="AZ140" s="14">
        <f>AB140/'REV95'!$C139</f>
        <v>4468.1261293760763</v>
      </c>
      <c r="BA140" s="14">
        <f>AC140/'REV95'!$C139</f>
        <v>932.90421415102071</v>
      </c>
      <c r="BB140" s="14">
        <f>AE140/'REV95'!C139</f>
        <v>5401.0303435270962</v>
      </c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</row>
    <row r="141" spans="1:235" x14ac:dyDescent="0.25">
      <c r="A141" s="24">
        <v>0</v>
      </c>
      <c r="B141" s="26" t="s">
        <v>528</v>
      </c>
      <c r="C141" s="11">
        <v>139</v>
      </c>
      <c r="D141" s="12" t="s">
        <v>480</v>
      </c>
      <c r="E141" s="12" t="s">
        <v>295</v>
      </c>
      <c r="F141" s="12" t="s">
        <v>296</v>
      </c>
      <c r="G141" s="27">
        <v>2164806.81</v>
      </c>
      <c r="H141" s="27">
        <v>23019272.09</v>
      </c>
      <c r="I141" s="27">
        <v>1465330.91</v>
      </c>
      <c r="J141" s="27">
        <v>24484603</v>
      </c>
      <c r="K141" s="27">
        <v>4532179.9000000004</v>
      </c>
      <c r="L141" s="27">
        <v>29016782.899999999</v>
      </c>
      <c r="M141" s="27">
        <v>31181589.710000001</v>
      </c>
      <c r="N141" s="27">
        <v>667408.1</v>
      </c>
      <c r="O141" s="27">
        <v>15122953.01</v>
      </c>
      <c r="P141" s="27">
        <v>68386.75</v>
      </c>
      <c r="Q141" s="27">
        <v>497269.15</v>
      </c>
      <c r="R141" s="27">
        <v>1820341.95</v>
      </c>
      <c r="S141" s="27">
        <v>1354604.5</v>
      </c>
      <c r="T141" s="27">
        <v>719268.79</v>
      </c>
      <c r="U141" s="27">
        <v>1188995.97</v>
      </c>
      <c r="V141" s="46">
        <v>21439228.219999999</v>
      </c>
      <c r="W141" s="27">
        <f t="shared" si="8"/>
        <v>21439228.219999999</v>
      </c>
      <c r="X141" s="27">
        <v>726840.82</v>
      </c>
      <c r="Y141" s="27">
        <v>5686.02</v>
      </c>
      <c r="Z141" s="27">
        <v>2394533</v>
      </c>
      <c r="AA141" s="27">
        <v>220826.91</v>
      </c>
      <c r="AB141" s="27">
        <v>24787114.969999999</v>
      </c>
      <c r="AC141" s="27">
        <v>4990966.4800000004</v>
      </c>
      <c r="AD141">
        <v>29778081.449999999</v>
      </c>
      <c r="AE141" s="27">
        <f t="shared" si="9"/>
        <v>29778081.449999999</v>
      </c>
      <c r="AF141" s="10">
        <f>G141/'REV95'!$C140</f>
        <v>447.58855601042052</v>
      </c>
      <c r="AG141" s="10">
        <f>H141/'REV95'!$C140</f>
        <v>4759.3913265517094</v>
      </c>
      <c r="AH141" s="10">
        <f>I141/'REV95'!$C140</f>
        <v>302.96714841004007</v>
      </c>
      <c r="AI141" s="10">
        <f>J141/'REV95'!$C140</f>
        <v>5062.3584749617494</v>
      </c>
      <c r="AJ141" s="10">
        <f>K141/'REV95'!$C140</f>
        <v>937.05907042137039</v>
      </c>
      <c r="AK141" s="10">
        <f>L141/'REV95'!$C140</f>
        <v>5999.4175453831194</v>
      </c>
      <c r="AL141" s="10">
        <f>M141/'REV95'!$C140</f>
        <v>6447.006101393541</v>
      </c>
      <c r="AM141" s="14">
        <f>N141/'REV95'!C140</f>
        <v>137.99117148410039</v>
      </c>
      <c r="AN141" s="14">
        <f>O141/'REV95'!C140</f>
        <v>3126.7735620063677</v>
      </c>
      <c r="AO141" s="14">
        <f>P141/'REV95'!C140</f>
        <v>14.139426456601743</v>
      </c>
      <c r="AP141" s="14">
        <f>Q141/'REV95'!C140</f>
        <v>102.8137844766985</v>
      </c>
      <c r="AQ141" s="14">
        <f>R141/'REV95'!C140</f>
        <v>376.36809949137819</v>
      </c>
      <c r="AR141" s="14">
        <f>S141/'REV95'!C140</f>
        <v>280.07370880370507</v>
      </c>
      <c r="AS141" s="14">
        <f>T141/'REV95'!C140</f>
        <v>148.71372244965471</v>
      </c>
      <c r="AT141" s="14">
        <f>U141/'REV95'!C140</f>
        <v>245.83301699540996</v>
      </c>
      <c r="AU141" s="14">
        <f>W141/'REV95'!C140</f>
        <v>4432.7064921639167</v>
      </c>
      <c r="AV141" s="14">
        <f>X141/'REV95'!$C140</f>
        <v>150.27929123764625</v>
      </c>
      <c r="AW141" s="14">
        <f>Y141/'REV95'!$C140</f>
        <v>1.1756233717901006</v>
      </c>
      <c r="AX141" s="14">
        <f>Z141/'REV95'!$C140</f>
        <v>495.08601083405694</v>
      </c>
      <c r="AY141" s="14">
        <f>AA141/'REV95'!$C140</f>
        <v>45.657468056072446</v>
      </c>
      <c r="AZ141" s="14">
        <f>AB141/'REV95'!$C140</f>
        <v>5124.9048856634818</v>
      </c>
      <c r="BA141" s="14">
        <f>AC141/'REV95'!$C140</f>
        <v>1031.9163213827896</v>
      </c>
      <c r="BB141" s="14">
        <f>AE141/'REV95'!C140</f>
        <v>6156.8212070462714</v>
      </c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</row>
    <row r="142" spans="1:235" x14ac:dyDescent="0.25">
      <c r="A142" s="24">
        <v>0</v>
      </c>
      <c r="B142" s="26" t="s">
        <v>569</v>
      </c>
      <c r="C142" s="11">
        <v>140</v>
      </c>
      <c r="D142" s="12" t="s">
        <v>480</v>
      </c>
      <c r="E142" s="12" t="s">
        <v>297</v>
      </c>
      <c r="F142" s="12" t="s">
        <v>298</v>
      </c>
      <c r="G142" s="27">
        <v>90948.51</v>
      </c>
      <c r="H142" s="27">
        <v>48844807.659999996</v>
      </c>
      <c r="I142" s="27">
        <v>2065591.62</v>
      </c>
      <c r="J142" s="27">
        <v>50910399.280000001</v>
      </c>
      <c r="K142" s="27">
        <v>8526922.5999999996</v>
      </c>
      <c r="L142" s="27">
        <v>59437321.880000003</v>
      </c>
      <c r="M142" s="27">
        <v>59528270.390000001</v>
      </c>
      <c r="N142" s="27">
        <v>1274536.04</v>
      </c>
      <c r="O142" s="27">
        <v>34542721.840000004</v>
      </c>
      <c r="P142" s="27">
        <v>278752.14</v>
      </c>
      <c r="Q142" s="27">
        <v>202.5</v>
      </c>
      <c r="R142" s="27">
        <v>3109956.38</v>
      </c>
      <c r="S142" s="27">
        <v>3049034.01</v>
      </c>
      <c r="T142" s="27">
        <v>2174403.56</v>
      </c>
      <c r="U142" s="27">
        <v>2164298.88</v>
      </c>
      <c r="V142" s="46">
        <v>46593905.350000001</v>
      </c>
      <c r="W142" s="27">
        <f t="shared" si="8"/>
        <v>46593905.350000001</v>
      </c>
      <c r="X142" s="27">
        <v>10721.4</v>
      </c>
      <c r="Y142" s="27">
        <v>0</v>
      </c>
      <c r="Z142" s="27">
        <v>2046133.79</v>
      </c>
      <c r="AA142" s="27">
        <v>151731.06</v>
      </c>
      <c r="AB142" s="27">
        <v>48802491.600000001</v>
      </c>
      <c r="AC142" s="27">
        <v>12245518.32</v>
      </c>
      <c r="AD142">
        <v>61048009.920000002</v>
      </c>
      <c r="AE142" s="27">
        <f t="shared" si="9"/>
        <v>61048009.920000002</v>
      </c>
      <c r="AF142" s="10">
        <f>G142/'REV95'!$C141</f>
        <v>8.1103371708326275</v>
      </c>
      <c r="AG142" s="10">
        <f>H142/'REV95'!$C141</f>
        <v>4355.7377593879028</v>
      </c>
      <c r="AH142" s="10">
        <f>I142/'REV95'!$C141</f>
        <v>184.19921882663482</v>
      </c>
      <c r="AI142" s="10">
        <f>J142/'REV95'!$C141</f>
        <v>4539.9369782145377</v>
      </c>
      <c r="AJ142" s="10">
        <f>K142/'REV95'!$C141</f>
        <v>760.38867833670713</v>
      </c>
      <c r="AK142" s="10">
        <f>L142/'REV95'!$C141</f>
        <v>5300.3256565512447</v>
      </c>
      <c r="AL142" s="10">
        <f>M142/'REV95'!$C141</f>
        <v>5308.435993722077</v>
      </c>
      <c r="AM142" s="14">
        <f>N142/'REV95'!C141</f>
        <v>113.65680450155611</v>
      </c>
      <c r="AN142" s="14">
        <f>O142/'REV95'!C141</f>
        <v>3080.348660144999</v>
      </c>
      <c r="AO142" s="14">
        <f>P142/'REV95'!C141</f>
        <v>24.85773370549051</v>
      </c>
      <c r="AP142" s="14">
        <f>Q142/'REV95'!C141</f>
        <v>1.8057945942089728E-2</v>
      </c>
      <c r="AQ142" s="14">
        <f>R142/'REV95'!C141</f>
        <v>277.33048983850398</v>
      </c>
      <c r="AR142" s="14">
        <f>S142/'REV95'!C141</f>
        <v>271.8977349539411</v>
      </c>
      <c r="AS142" s="14">
        <f>T142/'REV95'!C141</f>
        <v>193.9025281124319</v>
      </c>
      <c r="AT142" s="14">
        <f>U142/'REV95'!C141</f>
        <v>193.00144285217453</v>
      </c>
      <c r="AU142" s="14">
        <f>W142/'REV95'!C141</f>
        <v>4155.0134520550391</v>
      </c>
      <c r="AV142" s="14">
        <f>X142/'REV95'!$C141</f>
        <v>0.95608129196800395</v>
      </c>
      <c r="AW142" s="14">
        <f>Y142/'REV95'!$C141</f>
        <v>0</v>
      </c>
      <c r="AX142" s="14">
        <f>Z142/'REV95'!$C141</f>
        <v>182.46406602520088</v>
      </c>
      <c r="AY142" s="14">
        <f>AA142/'REV95'!$C141</f>
        <v>13.530623601066534</v>
      </c>
      <c r="AZ142" s="14">
        <f>AB142/'REV95'!$C141</f>
        <v>4351.9642229732744</v>
      </c>
      <c r="BA142" s="14">
        <f>AC142/'REV95'!$C141</f>
        <v>1091.9946066934788</v>
      </c>
      <c r="BB142" s="14">
        <f>AE142/'REV95'!C141</f>
        <v>5443.9588296667534</v>
      </c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</row>
    <row r="143" spans="1:235" x14ac:dyDescent="0.25">
      <c r="A143" s="24">
        <v>1</v>
      </c>
      <c r="B143" s="26" t="s">
        <v>569</v>
      </c>
      <c r="C143" s="11">
        <v>141</v>
      </c>
      <c r="D143" s="12" t="s">
        <v>480</v>
      </c>
      <c r="E143" s="12" t="s">
        <v>299</v>
      </c>
      <c r="F143" s="12" t="s">
        <v>570</v>
      </c>
      <c r="G143" s="27">
        <v>1008135.47</v>
      </c>
      <c r="H143" s="27">
        <v>4007011.21</v>
      </c>
      <c r="I143" s="27">
        <v>0</v>
      </c>
      <c r="J143" s="27">
        <v>4007011.21</v>
      </c>
      <c r="K143" s="27">
        <v>1548241.66</v>
      </c>
      <c r="L143" s="27">
        <v>5555252.8700000001</v>
      </c>
      <c r="M143" s="27">
        <v>6563388.3399999999</v>
      </c>
      <c r="N143" s="27">
        <v>235211.19</v>
      </c>
      <c r="O143" s="27">
        <v>4266172.1100000003</v>
      </c>
      <c r="P143" s="27">
        <v>48743.3</v>
      </c>
      <c r="Q143" s="27">
        <v>2950.71</v>
      </c>
      <c r="R143" s="27">
        <v>154416.62</v>
      </c>
      <c r="S143" s="27">
        <v>413954.74</v>
      </c>
      <c r="T143" s="27">
        <v>128797.66</v>
      </c>
      <c r="U143" s="27">
        <v>225074.32</v>
      </c>
      <c r="V143" s="46">
        <v>5475320.6500000004</v>
      </c>
      <c r="W143" s="27">
        <f t="shared" si="8"/>
        <v>5475320.6500000004</v>
      </c>
      <c r="X143" s="27">
        <v>255001.5</v>
      </c>
      <c r="Y143" s="27">
        <v>0</v>
      </c>
      <c r="Z143" s="27">
        <v>161641.5</v>
      </c>
      <c r="AA143" s="27">
        <v>0</v>
      </c>
      <c r="AB143" s="27">
        <v>5891963.6500000004</v>
      </c>
      <c r="AC143" s="27">
        <v>947699.29</v>
      </c>
      <c r="AD143">
        <v>6839662.9400000004</v>
      </c>
      <c r="AE143" s="27">
        <f t="shared" si="9"/>
        <v>6839662.9400000004</v>
      </c>
      <c r="AF143" s="10">
        <f>G143/'REV95'!$C142</f>
        <v>818.62401136825008</v>
      </c>
      <c r="AG143" s="10">
        <f>H143/'REV95'!$C142</f>
        <v>3253.7646853430774</v>
      </c>
      <c r="AH143" s="10">
        <f>I143/'REV95'!$C142</f>
        <v>0</v>
      </c>
      <c r="AI143" s="10">
        <f>J143/'REV95'!$C142</f>
        <v>3253.7646853430774</v>
      </c>
      <c r="AJ143" s="10">
        <f>K143/'REV95'!$C142</f>
        <v>1257.199886317499</v>
      </c>
      <c r="AK143" s="10">
        <f>L143/'REV95'!$C142</f>
        <v>4510.9645716605764</v>
      </c>
      <c r="AL143" s="10">
        <f>M143/'REV95'!$C142</f>
        <v>5329.5885830288262</v>
      </c>
      <c r="AM143" s="14">
        <f>N143/'REV95'!C142</f>
        <v>190.99568818514007</v>
      </c>
      <c r="AN143" s="14">
        <f>O143/'REV95'!C142</f>
        <v>3464.2079658952498</v>
      </c>
      <c r="AO143" s="14">
        <f>P143/'REV95'!C142</f>
        <v>39.580430369468132</v>
      </c>
      <c r="AP143" s="14">
        <f>Q143/'REV95'!C142</f>
        <v>2.3960292326431181</v>
      </c>
      <c r="AQ143" s="14">
        <f>R143/'REV95'!C142</f>
        <v>125.38905399918798</v>
      </c>
      <c r="AR143" s="14">
        <f>S143/'REV95'!C142</f>
        <v>336.13864393016644</v>
      </c>
      <c r="AS143" s="14">
        <f>T143/'REV95'!C142</f>
        <v>104.58600081201787</v>
      </c>
      <c r="AT143" s="14">
        <f>U143/'REV95'!C142</f>
        <v>182.76436865611043</v>
      </c>
      <c r="AU143" s="14">
        <f>W143/'REV95'!C142</f>
        <v>4446.058181079984</v>
      </c>
      <c r="AV143" s="14">
        <f>X143/'REV95'!$C142</f>
        <v>207.06577344701583</v>
      </c>
      <c r="AW143" s="14">
        <f>Y143/'REV95'!$C142</f>
        <v>0</v>
      </c>
      <c r="AX143" s="14">
        <f>Z143/'REV95'!$C142</f>
        <v>131.25578562728381</v>
      </c>
      <c r="AY143" s="14">
        <f>AA143/'REV95'!$C142</f>
        <v>0</v>
      </c>
      <c r="AZ143" s="14">
        <f>AB143/'REV95'!$C142</f>
        <v>4784.3797401542834</v>
      </c>
      <c r="BA143" s="14">
        <f>AC143/'REV95'!$C142</f>
        <v>769.54875355257821</v>
      </c>
      <c r="BB143" s="14">
        <f>AE143/'REV95'!C142</f>
        <v>5553.9284937068614</v>
      </c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</row>
    <row r="144" spans="1:235" x14ac:dyDescent="0.25">
      <c r="A144" s="24">
        <v>1</v>
      </c>
      <c r="B144" s="26" t="s">
        <v>471</v>
      </c>
      <c r="C144" s="11">
        <v>142</v>
      </c>
      <c r="D144" s="12" t="s">
        <v>451</v>
      </c>
      <c r="E144" s="12" t="s">
        <v>301</v>
      </c>
      <c r="F144" s="12" t="s">
        <v>571</v>
      </c>
      <c r="G144" s="27">
        <v>168478.78</v>
      </c>
      <c r="H144" s="27">
        <v>2146576.2599999998</v>
      </c>
      <c r="I144" s="27">
        <v>40134.93</v>
      </c>
      <c r="J144" s="27">
        <v>2186711.19</v>
      </c>
      <c r="K144" s="27">
        <v>575536.88</v>
      </c>
      <c r="L144" s="27">
        <v>2762248.07</v>
      </c>
      <c r="M144" s="27">
        <v>2930726.85</v>
      </c>
      <c r="N144" s="27">
        <v>181631.06</v>
      </c>
      <c r="O144" s="27">
        <v>1610067.35</v>
      </c>
      <c r="P144" s="27">
        <v>20666.61</v>
      </c>
      <c r="Q144" s="27">
        <v>60600</v>
      </c>
      <c r="R144" s="27">
        <v>30229.09</v>
      </c>
      <c r="S144" s="27">
        <v>144384.04999999999</v>
      </c>
      <c r="T144" s="27">
        <v>62251.93</v>
      </c>
      <c r="U144" s="27">
        <v>67320.039999999994</v>
      </c>
      <c r="V144" s="46">
        <v>2177150.13</v>
      </c>
      <c r="W144" s="27">
        <f t="shared" si="8"/>
        <v>2177150.13</v>
      </c>
      <c r="X144" s="27">
        <v>419.34</v>
      </c>
      <c r="Y144" s="27">
        <v>2253.16</v>
      </c>
      <c r="Z144" s="27">
        <v>83099.22</v>
      </c>
      <c r="AA144" s="27">
        <v>0</v>
      </c>
      <c r="AB144" s="27">
        <v>2262921.85</v>
      </c>
      <c r="AC144" s="27">
        <v>575663.66</v>
      </c>
      <c r="AD144">
        <v>2838585.51</v>
      </c>
      <c r="AE144" s="27">
        <f t="shared" si="9"/>
        <v>2838585.51</v>
      </c>
      <c r="AF144" s="10">
        <f>G144/'REV95'!$C143</f>
        <v>317.64475867269988</v>
      </c>
      <c r="AG144" s="10">
        <f>H144/'REV95'!$C143</f>
        <v>4047.0894796380089</v>
      </c>
      <c r="AH144" s="10">
        <f>I144/'REV95'!$C143</f>
        <v>75.669174208144796</v>
      </c>
      <c r="AI144" s="10">
        <f>J144/'REV95'!$C143</f>
        <v>4122.7586538461537</v>
      </c>
      <c r="AJ144" s="10">
        <f>K144/'REV95'!$C143</f>
        <v>1085.099698340875</v>
      </c>
      <c r="AK144" s="10">
        <f>L144/'REV95'!$C143</f>
        <v>5207.8583521870287</v>
      </c>
      <c r="AL144" s="10">
        <f>M144/'REV95'!$C143</f>
        <v>5525.5031108597286</v>
      </c>
      <c r="AM144" s="14">
        <f>N144/'REV95'!C143</f>
        <v>342.44166666666666</v>
      </c>
      <c r="AN144" s="14">
        <f>O144/'REV95'!C143</f>
        <v>3035.5719268476623</v>
      </c>
      <c r="AO144" s="14">
        <f>P144/'REV95'!C143</f>
        <v>38.964196832579191</v>
      </c>
      <c r="AP144" s="14">
        <f>Q144/'REV95'!C143</f>
        <v>114.25339366515837</v>
      </c>
      <c r="AQ144" s="14">
        <f>R144/'REV95'!C143</f>
        <v>56.993005279034691</v>
      </c>
      <c r="AR144" s="14">
        <f>S144/'REV95'!C143</f>
        <v>272.21728883861238</v>
      </c>
      <c r="AS144" s="14">
        <f>T144/'REV95'!C143</f>
        <v>117.36789215686275</v>
      </c>
      <c r="AT144" s="14">
        <f>U144/'REV95'!C143</f>
        <v>126.92315233785821</v>
      </c>
      <c r="AU144" s="14">
        <f>W144/'REV95'!C143</f>
        <v>4104.7325226244348</v>
      </c>
      <c r="AV144" s="14">
        <f>X144/'REV95'!$C143</f>
        <v>0.79061085972850675</v>
      </c>
      <c r="AW144" s="14">
        <f>Y144/'REV95'!$C143</f>
        <v>4.2480392156862745</v>
      </c>
      <c r="AX144" s="14">
        <f>Z144/'REV95'!$C143</f>
        <v>156.67273755656109</v>
      </c>
      <c r="AY144" s="14">
        <f>AA144/'REV95'!$C143</f>
        <v>0</v>
      </c>
      <c r="AZ144" s="14">
        <f>AB144/'REV95'!$C143</f>
        <v>4266.4439102564102</v>
      </c>
      <c r="BA144" s="14">
        <f>AC144/'REV95'!$C143</f>
        <v>1085.3387254901961</v>
      </c>
      <c r="BB144" s="14">
        <f>AE144/'REV95'!C143</f>
        <v>5351.7826357466065</v>
      </c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</row>
    <row r="145" spans="1:235" x14ac:dyDescent="0.25">
      <c r="A145" s="24">
        <v>0</v>
      </c>
      <c r="B145" s="26" t="s">
        <v>572</v>
      </c>
      <c r="C145" s="11">
        <v>143</v>
      </c>
      <c r="D145" s="12" t="s">
        <v>458</v>
      </c>
      <c r="E145" s="12" t="s">
        <v>303</v>
      </c>
      <c r="F145" s="12" t="s">
        <v>304</v>
      </c>
      <c r="G145" s="27">
        <v>296402.23</v>
      </c>
      <c r="H145" s="27">
        <v>10091824.109999999</v>
      </c>
      <c r="I145" s="27">
        <v>168276.44</v>
      </c>
      <c r="J145" s="27">
        <v>10260100.550000001</v>
      </c>
      <c r="K145" s="27">
        <v>2049975.02</v>
      </c>
      <c r="L145" s="27">
        <v>12310075.57</v>
      </c>
      <c r="M145" s="27">
        <v>12606477.800000001</v>
      </c>
      <c r="N145" s="27">
        <v>352749.06</v>
      </c>
      <c r="O145" s="27">
        <v>6677208.9400000004</v>
      </c>
      <c r="P145" s="27">
        <v>75211.22</v>
      </c>
      <c r="Q145" s="27">
        <v>313655.25</v>
      </c>
      <c r="R145" s="27">
        <v>627978.42000000004</v>
      </c>
      <c r="S145" s="27">
        <v>634670.41</v>
      </c>
      <c r="T145" s="27">
        <v>395963.94</v>
      </c>
      <c r="U145" s="27">
        <v>348816.32</v>
      </c>
      <c r="V145" s="46">
        <v>9426253.5600000005</v>
      </c>
      <c r="W145" s="27">
        <f t="shared" si="8"/>
        <v>9426253.5600000005</v>
      </c>
      <c r="X145" s="27">
        <v>4684.9399999999996</v>
      </c>
      <c r="Y145" s="27">
        <v>38531.67</v>
      </c>
      <c r="Z145" s="27">
        <v>595340.24</v>
      </c>
      <c r="AA145" s="27">
        <v>0</v>
      </c>
      <c r="AB145" s="27">
        <v>10064810.41</v>
      </c>
      <c r="AC145" s="27">
        <v>2011067</v>
      </c>
      <c r="AD145">
        <v>12075877.41</v>
      </c>
      <c r="AE145" s="27">
        <f t="shared" si="9"/>
        <v>12075877.41</v>
      </c>
      <c r="AF145" s="10">
        <f>G145/'REV95'!$C144</f>
        <v>123.47520516559049</v>
      </c>
      <c r="AG145" s="10">
        <f>H145/'REV95'!$C144</f>
        <v>4204.0508685690475</v>
      </c>
      <c r="AH145" s="10">
        <f>I145/'REV95'!$C144</f>
        <v>70.100579046032081</v>
      </c>
      <c r="AI145" s="10">
        <f>J145/'REV95'!$C144</f>
        <v>4274.1514476150805</v>
      </c>
      <c r="AJ145" s="10">
        <f>K145/'REV95'!$C144</f>
        <v>853.97834617787964</v>
      </c>
      <c r="AK145" s="10">
        <f>L145/'REV95'!$C144</f>
        <v>5128.1297937929603</v>
      </c>
      <c r="AL145" s="10">
        <f>M145/'REV95'!$C144</f>
        <v>5251.6049989585508</v>
      </c>
      <c r="AM145" s="14">
        <f>N145/'REV95'!C144</f>
        <v>146.94816079983337</v>
      </c>
      <c r="AN145" s="14">
        <f>O145/'REV95'!C144</f>
        <v>2781.5908935638408</v>
      </c>
      <c r="AO145" s="14">
        <f>P145/'REV95'!C144</f>
        <v>31.331480941470527</v>
      </c>
      <c r="AP145" s="14">
        <f>Q145/'REV95'!C144</f>
        <v>130.6624661528848</v>
      </c>
      <c r="AQ145" s="14">
        <f>R145/'REV95'!C144</f>
        <v>261.60317433867948</v>
      </c>
      <c r="AR145" s="14">
        <f>S145/'REV95'!C144</f>
        <v>264.39092272443241</v>
      </c>
      <c r="AS145" s="14">
        <f>T145/'REV95'!C144</f>
        <v>164.95061028952301</v>
      </c>
      <c r="AT145" s="14">
        <f>U145/'REV95'!C144</f>
        <v>145.30986044574047</v>
      </c>
      <c r="AU145" s="14">
        <f>W145/'REV95'!C144</f>
        <v>3926.7875692564053</v>
      </c>
      <c r="AV145" s="14">
        <f>X145/'REV95'!$C144</f>
        <v>1.9516517392209956</v>
      </c>
      <c r="AW145" s="14">
        <f>Y145/'REV95'!$C144</f>
        <v>16.051518433659652</v>
      </c>
      <c r="AX145" s="14">
        <f>Z145/'REV95'!$C144</f>
        <v>248.00676525723807</v>
      </c>
      <c r="AY145" s="14">
        <f>AA145/'REV95'!$C144</f>
        <v>0</v>
      </c>
      <c r="AZ145" s="14">
        <f>AB145/'REV95'!$C144</f>
        <v>4192.797504686524</v>
      </c>
      <c r="BA145" s="14">
        <f>AC145/'REV95'!$C144</f>
        <v>837.77004790668616</v>
      </c>
      <c r="BB145" s="14">
        <f>AE145/'REV95'!C144</f>
        <v>5030.5675525932102</v>
      </c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</row>
    <row r="146" spans="1:235" x14ac:dyDescent="0.25">
      <c r="A146" s="24">
        <v>1</v>
      </c>
      <c r="B146" s="26" t="s">
        <v>573</v>
      </c>
      <c r="C146" s="11">
        <v>144</v>
      </c>
      <c r="D146" s="12" t="s">
        <v>464</v>
      </c>
      <c r="E146" s="12" t="s">
        <v>305</v>
      </c>
      <c r="F146" s="12" t="s">
        <v>574</v>
      </c>
      <c r="G146" s="27">
        <v>54766.86</v>
      </c>
      <c r="H146" s="27">
        <v>2081142.14</v>
      </c>
      <c r="I146" s="27">
        <v>72584.990000000005</v>
      </c>
      <c r="J146" s="27">
        <v>2153727.13</v>
      </c>
      <c r="K146" s="27">
        <v>573758.54</v>
      </c>
      <c r="L146" s="27">
        <v>2727485.67</v>
      </c>
      <c r="M146" s="27">
        <v>2782252.53</v>
      </c>
      <c r="N146" s="27">
        <v>118533.08</v>
      </c>
      <c r="O146" s="27">
        <v>1572519.28</v>
      </c>
      <c r="P146" s="27">
        <v>12819.39</v>
      </c>
      <c r="Q146" s="27">
        <v>62134.19</v>
      </c>
      <c r="R146" s="27">
        <v>49954.73</v>
      </c>
      <c r="S146" s="27">
        <v>148323.59</v>
      </c>
      <c r="T146" s="27">
        <v>50820.13</v>
      </c>
      <c r="U146" s="27">
        <v>79954.820000000007</v>
      </c>
      <c r="V146" s="46">
        <v>2095059.21</v>
      </c>
      <c r="W146" s="27">
        <f t="shared" si="8"/>
        <v>2095059.21</v>
      </c>
      <c r="X146" s="27">
        <v>2838.04</v>
      </c>
      <c r="Y146" s="27">
        <v>0</v>
      </c>
      <c r="Z146" s="27">
        <v>94150.88</v>
      </c>
      <c r="AA146" s="27">
        <v>0</v>
      </c>
      <c r="AB146" s="27">
        <v>2192048.13</v>
      </c>
      <c r="AC146" s="27">
        <v>500348.15</v>
      </c>
      <c r="AD146">
        <v>2692396.28</v>
      </c>
      <c r="AE146" s="27">
        <f t="shared" si="9"/>
        <v>2692396.28</v>
      </c>
      <c r="AF146" s="10">
        <f>G146/'REV95'!$C145</f>
        <v>109.66531838205847</v>
      </c>
      <c r="AG146" s="10">
        <f>H146/'REV95'!$C145</f>
        <v>4167.2850220264318</v>
      </c>
      <c r="AH146" s="10">
        <f>I146/'REV95'!$C145</f>
        <v>145.34439327192632</v>
      </c>
      <c r="AI146" s="10">
        <f>J146/'REV95'!$C145</f>
        <v>4312.6294152983583</v>
      </c>
      <c r="AJ146" s="10">
        <f>K146/'REV95'!$C145</f>
        <v>1148.8957549058871</v>
      </c>
      <c r="AK146" s="10">
        <f>L146/'REV95'!$C145</f>
        <v>5461.5251702042451</v>
      </c>
      <c r="AL146" s="10">
        <f>M146/'REV95'!$C145</f>
        <v>5571.1904885863032</v>
      </c>
      <c r="AM146" s="14">
        <f>N146/'REV95'!C145</f>
        <v>237.3509811774129</v>
      </c>
      <c r="AN146" s="14">
        <f>O146/'REV95'!C145</f>
        <v>3148.8171405686826</v>
      </c>
      <c r="AO146" s="14">
        <f>P146/'REV95'!C145</f>
        <v>25.66958350020024</v>
      </c>
      <c r="AP146" s="14">
        <f>Q146/'REV95'!C145</f>
        <v>124.41768121746097</v>
      </c>
      <c r="AQ146" s="14">
        <f>R146/'REV95'!C145</f>
        <v>100.02949539447337</v>
      </c>
      <c r="AR146" s="14">
        <f>S146/'REV95'!C145</f>
        <v>297.00358430116142</v>
      </c>
      <c r="AS146" s="14">
        <f>T146/'REV95'!C145</f>
        <v>101.76237484981978</v>
      </c>
      <c r="AT146" s="14">
        <f>U146/'REV95'!C145</f>
        <v>160.10176211453748</v>
      </c>
      <c r="AU146" s="14">
        <f>W146/'REV95'!C145</f>
        <v>4195.152603123749</v>
      </c>
      <c r="AV146" s="14">
        <f>X146/'REV95'!$C145</f>
        <v>5.6828994793752505</v>
      </c>
      <c r="AW146" s="14">
        <f>Y146/'REV95'!$C145</f>
        <v>0</v>
      </c>
      <c r="AX146" s="14">
        <f>Z146/'REV95'!$C145</f>
        <v>188.52799359231079</v>
      </c>
      <c r="AY146" s="14">
        <f>AA146/'REV95'!$C145</f>
        <v>0</v>
      </c>
      <c r="AZ146" s="14">
        <f>AB146/'REV95'!$C145</f>
        <v>4389.3634961954349</v>
      </c>
      <c r="BA146" s="14">
        <f>AC146/'REV95'!$C145</f>
        <v>1001.8985782939528</v>
      </c>
      <c r="BB146" s="14">
        <f>AE146/'REV95'!C145</f>
        <v>5391.2620744893875</v>
      </c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</row>
    <row r="147" spans="1:235" x14ac:dyDescent="0.25">
      <c r="A147" s="24">
        <v>0</v>
      </c>
      <c r="B147" s="26" t="s">
        <v>575</v>
      </c>
      <c r="C147" s="11">
        <v>145</v>
      </c>
      <c r="D147" s="12" t="s">
        <v>451</v>
      </c>
      <c r="E147" s="12" t="s">
        <v>307</v>
      </c>
      <c r="F147" s="12" t="s">
        <v>308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46">
        <v>23960231.280000001</v>
      </c>
      <c r="W147" s="27">
        <f t="shared" si="8"/>
        <v>23960231.280000001</v>
      </c>
      <c r="X147" s="27">
        <v>0</v>
      </c>
      <c r="Y147" s="27">
        <v>0</v>
      </c>
      <c r="Z147" s="27">
        <v>0</v>
      </c>
      <c r="AA147" s="27">
        <v>0</v>
      </c>
      <c r="AB147" s="27">
        <v>0</v>
      </c>
      <c r="AC147" s="27">
        <v>0</v>
      </c>
      <c r="AD147">
        <v>28682663.030000001</v>
      </c>
      <c r="AE147" s="27">
        <f t="shared" si="9"/>
        <v>28682663.030000001</v>
      </c>
      <c r="AF147" s="10">
        <f>G147/'REV95'!$C146</f>
        <v>0</v>
      </c>
      <c r="AG147" s="10">
        <f>H147/'REV95'!$C146</f>
        <v>0</v>
      </c>
      <c r="AH147" s="10">
        <f>I147/'REV95'!$C146</f>
        <v>0</v>
      </c>
      <c r="AI147" s="10">
        <f>J147/'REV95'!$C146</f>
        <v>0</v>
      </c>
      <c r="AJ147" s="10">
        <f>K147/'REV95'!$C146</f>
        <v>0</v>
      </c>
      <c r="AK147" s="10">
        <f>L147/'REV95'!$C146</f>
        <v>0</v>
      </c>
      <c r="AL147" s="10">
        <f>M147/'REV95'!$C146</f>
        <v>0</v>
      </c>
      <c r="AM147" s="14">
        <f>N147/'REV95'!C146</f>
        <v>0</v>
      </c>
      <c r="AN147" s="14">
        <f>O147/'REV95'!C146</f>
        <v>0</v>
      </c>
      <c r="AO147" s="14">
        <f>P147/'REV95'!C146</f>
        <v>0</v>
      </c>
      <c r="AP147" s="14">
        <f>Q147/'REV95'!C146</f>
        <v>0</v>
      </c>
      <c r="AQ147" s="14">
        <f>R147/'REV95'!C146</f>
        <v>0</v>
      </c>
      <c r="AR147" s="14">
        <f>S147/'REV95'!C146</f>
        <v>0</v>
      </c>
      <c r="AS147" s="14">
        <f>T147/'REV95'!C146</f>
        <v>0</v>
      </c>
      <c r="AT147" s="14">
        <f>U147/'REV95'!C146</f>
        <v>0</v>
      </c>
      <c r="AU147" s="14">
        <f>W147/'REV95'!C146</f>
        <v>3745.8932024263654</v>
      </c>
      <c r="AV147" s="14">
        <f>X147/'REV95'!$C146</f>
        <v>0</v>
      </c>
      <c r="AW147" s="14">
        <f>Y147/'REV95'!$C146</f>
        <v>0</v>
      </c>
      <c r="AX147" s="14">
        <f>Z147/'REV95'!$C146</f>
        <v>0</v>
      </c>
      <c r="AY147" s="14">
        <f>AA147/'REV95'!$C146</f>
        <v>0</v>
      </c>
      <c r="AZ147" s="14">
        <f>AB147/'REV95'!$C146</f>
        <v>0</v>
      </c>
      <c r="BA147" s="14">
        <f>AC147/'REV95'!$C146</f>
        <v>0</v>
      </c>
      <c r="BB147" s="14">
        <f>AE147/'REV95'!C146</f>
        <v>4484.188454443125</v>
      </c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</row>
    <row r="148" spans="1:235" x14ac:dyDescent="0.25">
      <c r="A148" s="24">
        <v>1</v>
      </c>
      <c r="B148" s="26" t="s">
        <v>55</v>
      </c>
      <c r="C148" s="11">
        <v>146</v>
      </c>
      <c r="D148" s="12" t="s">
        <v>460</v>
      </c>
      <c r="E148" s="12" t="s">
        <v>309</v>
      </c>
      <c r="F148" s="12" t="s">
        <v>576</v>
      </c>
      <c r="G148" s="27">
        <v>345070.42</v>
      </c>
      <c r="H148" s="27">
        <v>3361801.16</v>
      </c>
      <c r="I148" s="27">
        <v>141546.04</v>
      </c>
      <c r="J148" s="27">
        <v>3503347.2</v>
      </c>
      <c r="K148" s="27">
        <v>565502.92000000004</v>
      </c>
      <c r="L148" s="27">
        <v>4068850.12</v>
      </c>
      <c r="M148" s="27">
        <v>4413920.54</v>
      </c>
      <c r="N148" s="27">
        <v>179100.55</v>
      </c>
      <c r="O148" s="27">
        <v>2492200.98</v>
      </c>
      <c r="P148" s="27">
        <v>56587.12</v>
      </c>
      <c r="Q148" s="27">
        <v>30062</v>
      </c>
      <c r="R148" s="27">
        <v>92244.15</v>
      </c>
      <c r="S148" s="27">
        <v>202200.83</v>
      </c>
      <c r="T148" s="27">
        <v>71191.44</v>
      </c>
      <c r="U148" s="27">
        <v>120243.77</v>
      </c>
      <c r="V148" s="46">
        <v>3243830.84</v>
      </c>
      <c r="W148" s="27">
        <f t="shared" si="8"/>
        <v>3243830.84</v>
      </c>
      <c r="X148" s="27">
        <v>704.37</v>
      </c>
      <c r="Y148" s="27">
        <v>0</v>
      </c>
      <c r="Z148" s="27">
        <v>123439.89</v>
      </c>
      <c r="AA148" s="27">
        <v>0</v>
      </c>
      <c r="AB148" s="27">
        <v>3367975.1</v>
      </c>
      <c r="AC148" s="27">
        <v>560686.05000000005</v>
      </c>
      <c r="AD148">
        <v>3928661.15</v>
      </c>
      <c r="AE148" s="27">
        <f t="shared" si="9"/>
        <v>3928661.15</v>
      </c>
      <c r="AF148" s="10">
        <f>G148/'REV95'!$C147</f>
        <v>402.36756063432836</v>
      </c>
      <c r="AG148" s="10">
        <f>H148/'REV95'!$C147</f>
        <v>3920.0106809701492</v>
      </c>
      <c r="AH148" s="10">
        <f>I148/'REV95'!$C147</f>
        <v>165.04902052238808</v>
      </c>
      <c r="AI148" s="10">
        <f>J148/'REV95'!$C147</f>
        <v>4085.0597014925374</v>
      </c>
      <c r="AJ148" s="10">
        <f>K148/'REV95'!$C147</f>
        <v>659.40172574626865</v>
      </c>
      <c r="AK148" s="10">
        <f>L148/'REV95'!$C147</f>
        <v>4744.4614272388062</v>
      </c>
      <c r="AL148" s="10">
        <f>M148/'REV95'!$C147</f>
        <v>5146.8289878731339</v>
      </c>
      <c r="AM148" s="14">
        <f>N148/'REV95'!C147</f>
        <v>208.83926072761193</v>
      </c>
      <c r="AN148" s="14">
        <f>O148/'REV95'!C147</f>
        <v>2906.0179337686568</v>
      </c>
      <c r="AO148" s="14">
        <f>P148/'REV95'!C147</f>
        <v>65.983115671641798</v>
      </c>
      <c r="AP148" s="14">
        <f>Q148/'REV95'!C147</f>
        <v>35.053638059701491</v>
      </c>
      <c r="AQ148" s="14">
        <f>R148/'REV95'!C147</f>
        <v>107.56080923507461</v>
      </c>
      <c r="AR148" s="14">
        <f>S148/'REV95'!C147</f>
        <v>235.77522154850743</v>
      </c>
      <c r="AS148" s="14">
        <f>T148/'REV95'!C147</f>
        <v>83.012406716417914</v>
      </c>
      <c r="AT148" s="14">
        <f>U148/'REV95'!C147</f>
        <v>140.20961986940299</v>
      </c>
      <c r="AU148" s="14">
        <f>W148/'REV95'!C147</f>
        <v>3782.4520055970147</v>
      </c>
      <c r="AV148" s="14">
        <f>X148/'REV95'!$C147</f>
        <v>0.8213269589552239</v>
      </c>
      <c r="AW148" s="14">
        <f>Y148/'REV95'!$C147</f>
        <v>0</v>
      </c>
      <c r="AX148" s="14">
        <f>Z148/'REV95'!$C147</f>
        <v>143.93643889925372</v>
      </c>
      <c r="AY148" s="14">
        <f>AA148/'REV95'!$C147</f>
        <v>0</v>
      </c>
      <c r="AZ148" s="14">
        <f>AB148/'REV95'!$C147</f>
        <v>3927.2097714552237</v>
      </c>
      <c r="BA148" s="14">
        <f>AC148/'REV95'!$C147</f>
        <v>653.78503964552237</v>
      </c>
      <c r="BB148" s="14">
        <f>AE148/'REV95'!C147</f>
        <v>4580.9948111007461</v>
      </c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</row>
    <row r="149" spans="1:235" x14ac:dyDescent="0.25">
      <c r="A149" s="24">
        <v>0</v>
      </c>
      <c r="B149" s="26" t="s">
        <v>81</v>
      </c>
      <c r="C149" s="11">
        <v>147</v>
      </c>
      <c r="D149" s="12" t="s">
        <v>460</v>
      </c>
      <c r="E149" s="12" t="s">
        <v>311</v>
      </c>
      <c r="F149" s="12" t="s">
        <v>312</v>
      </c>
      <c r="G149" s="27">
        <v>136234.89000000001</v>
      </c>
      <c r="H149" s="27">
        <v>1420283.42</v>
      </c>
      <c r="I149" s="27">
        <v>34620.559999999998</v>
      </c>
      <c r="J149" s="27">
        <v>1454903.98</v>
      </c>
      <c r="K149" s="27">
        <v>256032.69</v>
      </c>
      <c r="L149" s="27">
        <v>1710936.67</v>
      </c>
      <c r="M149" s="27">
        <v>1847171.56</v>
      </c>
      <c r="N149" s="27">
        <v>134225.29</v>
      </c>
      <c r="O149" s="27">
        <v>961922.97</v>
      </c>
      <c r="P149" s="27">
        <v>14897.05</v>
      </c>
      <c r="Q149" s="27">
        <v>7985</v>
      </c>
      <c r="R149" s="27">
        <v>108818.47</v>
      </c>
      <c r="S149" s="27">
        <v>73242.880000000005</v>
      </c>
      <c r="T149" s="27">
        <v>66206.91</v>
      </c>
      <c r="U149" s="27">
        <v>51297.46</v>
      </c>
      <c r="V149" s="46">
        <v>1418596.03</v>
      </c>
      <c r="W149" s="27">
        <f t="shared" si="8"/>
        <v>1418596.03</v>
      </c>
      <c r="X149" s="27">
        <v>428</v>
      </c>
      <c r="Y149" s="27">
        <v>0</v>
      </c>
      <c r="Z149" s="27">
        <v>46562.37</v>
      </c>
      <c r="AA149" s="27">
        <v>0</v>
      </c>
      <c r="AB149" s="27">
        <v>1465586.4</v>
      </c>
      <c r="AC149" s="27">
        <v>259675.51999999999</v>
      </c>
      <c r="AD149">
        <v>1725261.92</v>
      </c>
      <c r="AE149" s="27">
        <f t="shared" si="9"/>
        <v>1725261.92</v>
      </c>
      <c r="AF149" s="10">
        <f>G149/'REV95'!$C148</f>
        <v>419.44239532019708</v>
      </c>
      <c r="AG149" s="10">
        <f>H149/'REV95'!$C148</f>
        <v>4372.7937807881772</v>
      </c>
      <c r="AH149" s="10">
        <f>I149/'REV95'!$C148</f>
        <v>106.59039408866994</v>
      </c>
      <c r="AI149" s="10">
        <f>J149/'REV95'!$C148</f>
        <v>4479.3841748768473</v>
      </c>
      <c r="AJ149" s="10">
        <f>K149/'REV95'!$C148</f>
        <v>788.27798645320195</v>
      </c>
      <c r="AK149" s="10">
        <f>L149/'REV95'!$C148</f>
        <v>5267.6621613300485</v>
      </c>
      <c r="AL149" s="10">
        <f>M149/'REV95'!$C148</f>
        <v>5687.1045566502462</v>
      </c>
      <c r="AM149" s="14">
        <f>N149/'REV95'!C148</f>
        <v>413.25520320197046</v>
      </c>
      <c r="AN149" s="14">
        <f>O149/'REV95'!C148</f>
        <v>2961.5854987684729</v>
      </c>
      <c r="AO149" s="14">
        <f>P149/'REV95'!C148</f>
        <v>45.865301724137929</v>
      </c>
      <c r="AP149" s="14">
        <f>Q149/'REV95'!C148</f>
        <v>24.584359605911331</v>
      </c>
      <c r="AQ149" s="14">
        <f>R149/'REV95'!C148</f>
        <v>335.03223522167485</v>
      </c>
      <c r="AR149" s="14">
        <f>S149/'REV95'!C148</f>
        <v>225.50147783251234</v>
      </c>
      <c r="AS149" s="14">
        <f>T149/'REV95'!C148</f>
        <v>203.83900862068967</v>
      </c>
      <c r="AT149" s="14">
        <f>U149/'REV95'!C148</f>
        <v>157.93552955665024</v>
      </c>
      <c r="AU149" s="14">
        <f>W149/'REV95'!C148</f>
        <v>4367.5986145320194</v>
      </c>
      <c r="AV149" s="14">
        <f>X149/'REV95'!$C148</f>
        <v>1.3177339901477831</v>
      </c>
      <c r="AW149" s="14">
        <f>Y149/'REV95'!$C148</f>
        <v>0</v>
      </c>
      <c r="AX149" s="14">
        <f>Z149/'REV95'!$C148</f>
        <v>143.35705049261085</v>
      </c>
      <c r="AY149" s="14">
        <f>AA149/'REV95'!$C148</f>
        <v>0</v>
      </c>
      <c r="AZ149" s="14">
        <f>AB149/'REV95'!$C148</f>
        <v>4512.2733990147781</v>
      </c>
      <c r="BA149" s="14">
        <f>AC149/'REV95'!$C148</f>
        <v>799.4935960591132</v>
      </c>
      <c r="BB149" s="14">
        <f>AE149/'REV95'!C148</f>
        <v>5311.7669950738909</v>
      </c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</row>
    <row r="150" spans="1:235" x14ac:dyDescent="0.25">
      <c r="A150" s="24">
        <v>0</v>
      </c>
      <c r="B150" s="26" t="s">
        <v>577</v>
      </c>
      <c r="C150" s="11">
        <v>148</v>
      </c>
      <c r="D150" s="12" t="s">
        <v>451</v>
      </c>
      <c r="E150" s="12" t="s">
        <v>313</v>
      </c>
      <c r="F150" s="12" t="s">
        <v>314</v>
      </c>
      <c r="G150" s="27">
        <v>1048510.89</v>
      </c>
      <c r="H150" s="27">
        <v>11557756.550000001</v>
      </c>
      <c r="I150" s="27">
        <v>345017.1</v>
      </c>
      <c r="J150" s="27">
        <v>11902773.65</v>
      </c>
      <c r="K150" s="27">
        <v>2340536.27</v>
      </c>
      <c r="L150" s="27">
        <v>14243309.92</v>
      </c>
      <c r="M150" s="27">
        <v>15291820.810000001</v>
      </c>
      <c r="N150" s="27">
        <v>286868.32</v>
      </c>
      <c r="O150" s="27">
        <v>8048884.1500000004</v>
      </c>
      <c r="P150" s="27">
        <v>70408.72</v>
      </c>
      <c r="Q150" s="27">
        <v>267913.43</v>
      </c>
      <c r="R150" s="27">
        <v>936629.15</v>
      </c>
      <c r="S150" s="27">
        <v>702386.84</v>
      </c>
      <c r="T150" s="27">
        <v>336001.56</v>
      </c>
      <c r="U150" s="27">
        <v>349882.06</v>
      </c>
      <c r="V150" s="46">
        <v>10998974.23</v>
      </c>
      <c r="W150" s="27">
        <f t="shared" si="8"/>
        <v>10998974.23</v>
      </c>
      <c r="X150" s="27">
        <v>2682.4</v>
      </c>
      <c r="Y150" s="27">
        <v>10.75</v>
      </c>
      <c r="Z150" s="27">
        <v>700405.75</v>
      </c>
      <c r="AA150" s="27">
        <v>97096.63</v>
      </c>
      <c r="AB150" s="27">
        <v>11799169.76</v>
      </c>
      <c r="AC150" s="27">
        <v>2422711.46</v>
      </c>
      <c r="AD150">
        <v>14221881.220000001</v>
      </c>
      <c r="AE150" s="27">
        <f t="shared" si="9"/>
        <v>14221881.220000001</v>
      </c>
      <c r="AF150" s="10">
        <f>G150/'REV95'!$C149</f>
        <v>396.14284796735677</v>
      </c>
      <c r="AG150" s="10">
        <f>H150/'REV95'!$C149</f>
        <v>4366.6905508538612</v>
      </c>
      <c r="AH150" s="10">
        <f>I150/'REV95'!$C149</f>
        <v>130.3525389149161</v>
      </c>
      <c r="AI150" s="10">
        <f>J150/'REV95'!$C149</f>
        <v>4497.0430897687775</v>
      </c>
      <c r="AJ150" s="10">
        <f>K150/'REV95'!$C149</f>
        <v>884.28905470757138</v>
      </c>
      <c r="AK150" s="10">
        <f>L150/'REV95'!$C149</f>
        <v>5381.3321444763487</v>
      </c>
      <c r="AL150" s="10">
        <f>M150/'REV95'!$C149</f>
        <v>5777.4749924437056</v>
      </c>
      <c r="AM150" s="14">
        <f>N150/'REV95'!C149</f>
        <v>108.38307390055915</v>
      </c>
      <c r="AN150" s="14">
        <f>O150/'REV95'!C149</f>
        <v>3040.9869087199636</v>
      </c>
      <c r="AO150" s="14">
        <f>P150/'REV95'!C149</f>
        <v>26.601450808523499</v>
      </c>
      <c r="AP150" s="14">
        <f>Q150/'REV95'!C149</f>
        <v>101.221637448995</v>
      </c>
      <c r="AQ150" s="14">
        <f>R150/'REV95'!C149</f>
        <v>353.87227973401843</v>
      </c>
      <c r="AR150" s="14">
        <f>S150/'REV95'!C149</f>
        <v>265.37208704851139</v>
      </c>
      <c r="AS150" s="14">
        <f>T150/'REV95'!C149</f>
        <v>126.94633519721927</v>
      </c>
      <c r="AT150" s="14">
        <f>U150/'REV95'!C149</f>
        <v>132.19059241348043</v>
      </c>
      <c r="AU150" s="14">
        <f>W150/'REV95'!C149</f>
        <v>4155.5743652712708</v>
      </c>
      <c r="AV150" s="14">
        <f>X150/'REV95'!$C149</f>
        <v>1.0134502040199487</v>
      </c>
      <c r="AW150" s="14">
        <f>Y150/'REV95'!$C149</f>
        <v>4.0615082363608885E-3</v>
      </c>
      <c r="AX150" s="14">
        <f>Z150/'REV95'!$C149</f>
        <v>264.62360208553724</v>
      </c>
      <c r="AY150" s="14">
        <f>AA150/'REV95'!$C149</f>
        <v>36.684536043524254</v>
      </c>
      <c r="AZ150" s="14">
        <f>AB150/'REV95'!$C149</f>
        <v>4457.9000151125883</v>
      </c>
      <c r="BA150" s="14">
        <f>AC150/'REV95'!$C149</f>
        <v>915.33605108055008</v>
      </c>
      <c r="BB150" s="14">
        <f>AE150/'REV95'!C149</f>
        <v>5373.2360661931389</v>
      </c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</row>
    <row r="151" spans="1:235" x14ac:dyDescent="0.25">
      <c r="A151" s="24">
        <v>0</v>
      </c>
      <c r="B151" s="26" t="s">
        <v>578</v>
      </c>
      <c r="C151" s="11">
        <v>149</v>
      </c>
      <c r="D151" s="12" t="s">
        <v>460</v>
      </c>
      <c r="E151" s="12" t="s">
        <v>315</v>
      </c>
      <c r="F151" s="12" t="s">
        <v>316</v>
      </c>
      <c r="G151" s="27">
        <v>135703.29</v>
      </c>
      <c r="H151" s="27">
        <v>12914530.16</v>
      </c>
      <c r="I151" s="27">
        <v>239082.45</v>
      </c>
      <c r="J151" s="27">
        <v>13153612.609999999</v>
      </c>
      <c r="K151" s="27">
        <v>1999895.33</v>
      </c>
      <c r="L151" s="27">
        <v>15153507.939999999</v>
      </c>
      <c r="M151" s="27">
        <v>15289211.23</v>
      </c>
      <c r="N151" s="27">
        <v>424658.36</v>
      </c>
      <c r="O151" s="27">
        <v>9025741.9100000001</v>
      </c>
      <c r="P151" s="27">
        <v>114859.73</v>
      </c>
      <c r="Q151" s="27">
        <v>35016.6</v>
      </c>
      <c r="R151" s="27">
        <v>931175.78</v>
      </c>
      <c r="S151" s="27">
        <v>709987.1</v>
      </c>
      <c r="T151" s="27">
        <v>586949.07999999996</v>
      </c>
      <c r="U151" s="27">
        <v>565315.47</v>
      </c>
      <c r="V151" s="46">
        <v>12393704.029999999</v>
      </c>
      <c r="W151" s="27">
        <f t="shared" si="8"/>
        <v>12393704.029999999</v>
      </c>
      <c r="X151" s="27">
        <v>1916.97</v>
      </c>
      <c r="Y151" s="27">
        <v>56626.19</v>
      </c>
      <c r="Z151" s="27">
        <v>431341.99</v>
      </c>
      <c r="AA151" s="27">
        <v>2461.71</v>
      </c>
      <c r="AB151" s="27">
        <v>12886050.890000001</v>
      </c>
      <c r="AC151" s="27">
        <v>2096761.83</v>
      </c>
      <c r="AD151">
        <v>14982812.720000001</v>
      </c>
      <c r="AE151" s="27">
        <f t="shared" si="9"/>
        <v>14982812.720000001</v>
      </c>
      <c r="AF151" s="10">
        <f>G151/'REV95'!$C150</f>
        <v>47.9584711620017</v>
      </c>
      <c r="AG151" s="10">
        <f>H151/'REV95'!$C150</f>
        <v>4564.0833191970596</v>
      </c>
      <c r="AH151" s="10">
        <f>I151/'REV95'!$C150</f>
        <v>84.493373621713317</v>
      </c>
      <c r="AI151" s="10">
        <f>J151/'REV95'!$C150</f>
        <v>4648.5766928187732</v>
      </c>
      <c r="AJ151" s="10">
        <f>K151/'REV95'!$C150</f>
        <v>706.77669281877297</v>
      </c>
      <c r="AK151" s="10">
        <f>L151/'REV95'!$C150</f>
        <v>5355.3533856375461</v>
      </c>
      <c r="AL151" s="10">
        <f>M151/'REV95'!$C150</f>
        <v>5403.311856799548</v>
      </c>
      <c r="AM151" s="14">
        <f>N151/'REV95'!C150</f>
        <v>150.07716991800962</v>
      </c>
      <c r="AN151" s="14">
        <f>O151/'REV95'!C150</f>
        <v>3189.7589447271703</v>
      </c>
      <c r="AO151" s="14">
        <f>P151/'REV95'!C150</f>
        <v>40.592214447271701</v>
      </c>
      <c r="AP151" s="14">
        <f>Q151/'REV95'!C150</f>
        <v>12.375106022052586</v>
      </c>
      <c r="AQ151" s="14">
        <f>R151/'REV95'!C150</f>
        <v>329.08389171614363</v>
      </c>
      <c r="AR151" s="14">
        <f>S151/'REV95'!C150</f>
        <v>250.91429884082555</v>
      </c>
      <c r="AS151" s="14">
        <f>T151/'REV95'!C150</f>
        <v>207.43182075204976</v>
      </c>
      <c r="AT151" s="14">
        <f>U151/'REV95'!C150</f>
        <v>199.78635496183205</v>
      </c>
      <c r="AU151" s="14">
        <f>W151/'REV95'!C150</f>
        <v>4380.0198013853551</v>
      </c>
      <c r="AV151" s="14">
        <f>X151/'REV95'!$C150</f>
        <v>0.67747031382527567</v>
      </c>
      <c r="AW151" s="14">
        <f>Y151/'REV95'!$C150</f>
        <v>20.012082979926493</v>
      </c>
      <c r="AX151" s="14">
        <f>Z151/'REV95'!$C150</f>
        <v>152.43921048911508</v>
      </c>
      <c r="AY151" s="14">
        <f>AA151/'REV95'!$C150</f>
        <v>0.86998515691263789</v>
      </c>
      <c r="AZ151" s="14">
        <f>AB151/'REV95'!$C150</f>
        <v>4554.018550325135</v>
      </c>
      <c r="BA151" s="14">
        <f>AC151/'REV95'!$C150</f>
        <v>741.00997667514844</v>
      </c>
      <c r="BB151" s="14">
        <f>AE151/'REV95'!C150</f>
        <v>5295.0285270002832</v>
      </c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</row>
    <row r="152" spans="1:235" x14ac:dyDescent="0.25">
      <c r="A152" s="24">
        <v>0</v>
      </c>
      <c r="B152" s="26" t="s">
        <v>579</v>
      </c>
      <c r="C152" s="11">
        <v>150</v>
      </c>
      <c r="D152" s="12" t="s">
        <v>451</v>
      </c>
      <c r="E152" s="12" t="s">
        <v>317</v>
      </c>
      <c r="F152" s="12" t="s">
        <v>318</v>
      </c>
      <c r="G152" s="27">
        <v>2094.1</v>
      </c>
      <c r="H152" s="27">
        <v>10494913.640000001</v>
      </c>
      <c r="I152" s="27">
        <v>872278.63</v>
      </c>
      <c r="J152" s="27">
        <v>11367192.27</v>
      </c>
      <c r="K152" s="27">
        <v>2307746.88</v>
      </c>
      <c r="L152" s="27">
        <v>13674939.15</v>
      </c>
      <c r="M152" s="27">
        <v>13677033.25</v>
      </c>
      <c r="N152" s="27">
        <v>407554.36</v>
      </c>
      <c r="O152" s="27">
        <v>7960648.46</v>
      </c>
      <c r="P152" s="27">
        <v>92355.41</v>
      </c>
      <c r="Q152" s="27">
        <v>119204.1</v>
      </c>
      <c r="R152" s="27">
        <v>764575.62</v>
      </c>
      <c r="S152" s="27">
        <v>487202.45</v>
      </c>
      <c r="T152" s="27">
        <v>235986.08</v>
      </c>
      <c r="U152" s="27">
        <v>863798.3</v>
      </c>
      <c r="V152" s="46">
        <v>10931324.779999999</v>
      </c>
      <c r="W152" s="27">
        <f t="shared" si="8"/>
        <v>10931324.779999999</v>
      </c>
      <c r="X152" s="27">
        <v>4453</v>
      </c>
      <c r="Y152" s="27">
        <v>199459.95</v>
      </c>
      <c r="Z152" s="27">
        <v>95925.68</v>
      </c>
      <c r="AA152" s="27">
        <v>0</v>
      </c>
      <c r="AB152" s="27">
        <v>11231163.41</v>
      </c>
      <c r="AC152" s="27">
        <v>2725970.89</v>
      </c>
      <c r="AD152">
        <v>13957134.300000001</v>
      </c>
      <c r="AE152" s="27">
        <f t="shared" si="9"/>
        <v>13957134.300000001</v>
      </c>
      <c r="AF152" s="10">
        <f>G152/'REV95'!$C151</f>
        <v>0.84174772891711547</v>
      </c>
      <c r="AG152" s="10">
        <f>H152/'REV95'!$C151</f>
        <v>4218.5519897097838</v>
      </c>
      <c r="AH152" s="10">
        <f>I152/'REV95'!$C151</f>
        <v>350.62248974997988</v>
      </c>
      <c r="AI152" s="10">
        <f>J152/'REV95'!$C151</f>
        <v>4569.1744794597635</v>
      </c>
      <c r="AJ152" s="10">
        <f>K152/'REV95'!$C151</f>
        <v>927.62556475600923</v>
      </c>
      <c r="AK152" s="10">
        <f>L152/'REV95'!$C151</f>
        <v>5496.8000442157727</v>
      </c>
      <c r="AL152" s="10">
        <f>M152/'REV95'!$C151</f>
        <v>5497.6417919446894</v>
      </c>
      <c r="AM152" s="14">
        <f>N152/'REV95'!C151</f>
        <v>163.82119141410078</v>
      </c>
      <c r="AN152" s="14">
        <f>O152/'REV95'!C151</f>
        <v>3199.8747728917115</v>
      </c>
      <c r="AO152" s="14">
        <f>P152/'REV95'!C151</f>
        <v>37.123325830050646</v>
      </c>
      <c r="AP152" s="14">
        <f>Q152/'REV95'!C151</f>
        <v>47.915467481308788</v>
      </c>
      <c r="AQ152" s="14">
        <f>R152/'REV95'!C151</f>
        <v>307.33001849023231</v>
      </c>
      <c r="AR152" s="14">
        <f>S152/'REV95'!C151</f>
        <v>195.8366629150253</v>
      </c>
      <c r="AS152" s="14">
        <f>T152/'REV95'!C151</f>
        <v>94.857335798697633</v>
      </c>
      <c r="AT152" s="14">
        <f>U152/'REV95'!C151</f>
        <v>347.21372296808426</v>
      </c>
      <c r="AU152" s="14">
        <f>W152/'REV95'!C151</f>
        <v>4393.972497789211</v>
      </c>
      <c r="AV152" s="14">
        <f>X152/'REV95'!$C151</f>
        <v>1.7899348822252592</v>
      </c>
      <c r="AW152" s="14">
        <f>Y152/'REV95'!$C151</f>
        <v>80.175235147519899</v>
      </c>
      <c r="AX152" s="14">
        <f>Z152/'REV95'!$C151</f>
        <v>38.558437173406219</v>
      </c>
      <c r="AY152" s="14">
        <f>AA152/'REV95'!$C151</f>
        <v>0</v>
      </c>
      <c r="AZ152" s="14">
        <f>AB152/'REV95'!$C151</f>
        <v>4514.4961049923622</v>
      </c>
      <c r="BA152" s="14">
        <f>AC152/'REV95'!$C151</f>
        <v>1095.7355454618539</v>
      </c>
      <c r="BB152" s="14">
        <f>AE152/'REV95'!C151</f>
        <v>5610.2316504542168</v>
      </c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</row>
    <row r="153" spans="1:235" x14ac:dyDescent="0.25">
      <c r="A153" s="24">
        <v>1</v>
      </c>
      <c r="B153" s="26" t="s">
        <v>55</v>
      </c>
      <c r="C153" s="11">
        <v>151</v>
      </c>
      <c r="D153" s="12" t="s">
        <v>460</v>
      </c>
      <c r="E153" s="12" t="s">
        <v>319</v>
      </c>
      <c r="F153" s="12" t="s">
        <v>580</v>
      </c>
      <c r="G153" s="27">
        <v>587687.39</v>
      </c>
      <c r="H153" s="27">
        <v>8256798.25</v>
      </c>
      <c r="I153" s="27">
        <v>1002273.48</v>
      </c>
      <c r="J153" s="27">
        <v>9259071.7300000004</v>
      </c>
      <c r="K153" s="27">
        <v>1008962.14</v>
      </c>
      <c r="L153" s="27">
        <v>10268033.869999999</v>
      </c>
      <c r="M153" s="27">
        <v>10855721.26</v>
      </c>
      <c r="N153" s="27">
        <v>380093.28</v>
      </c>
      <c r="O153" s="27">
        <v>6929023.1100000003</v>
      </c>
      <c r="P153" s="27">
        <v>79052.23</v>
      </c>
      <c r="Q153" s="27">
        <v>36095.550000000003</v>
      </c>
      <c r="R153" s="27">
        <v>348888.55</v>
      </c>
      <c r="S153" s="27">
        <v>553010.75</v>
      </c>
      <c r="T153" s="27">
        <v>346774.99</v>
      </c>
      <c r="U153" s="27">
        <v>394380.26</v>
      </c>
      <c r="V153" s="46">
        <v>9067318.7200000007</v>
      </c>
      <c r="W153" s="27">
        <f t="shared" si="8"/>
        <v>9067318.7200000007</v>
      </c>
      <c r="X153" s="27">
        <v>201857.01</v>
      </c>
      <c r="Y153" s="27">
        <v>7542.94</v>
      </c>
      <c r="Z153" s="27">
        <v>162648.22</v>
      </c>
      <c r="AA153" s="27">
        <v>0</v>
      </c>
      <c r="AB153" s="27">
        <v>9439366.8900000006</v>
      </c>
      <c r="AC153" s="27">
        <v>1140268.67</v>
      </c>
      <c r="AD153">
        <v>10579635.560000001</v>
      </c>
      <c r="AE153" s="27">
        <f t="shared" si="9"/>
        <v>10579635.560000001</v>
      </c>
      <c r="AF153" s="10">
        <f>G153/'REV95'!$C152</f>
        <v>270.02728818231941</v>
      </c>
      <c r="AG153" s="10">
        <f>H153/'REV95'!$C152</f>
        <v>3793.7871025546774</v>
      </c>
      <c r="AH153" s="10">
        <f>I153/'REV95'!$C152</f>
        <v>460.51896710163572</v>
      </c>
      <c r="AI153" s="10">
        <f>J153/'REV95'!$C152</f>
        <v>4254.3060696563134</v>
      </c>
      <c r="AJ153" s="10">
        <f>K153/'REV95'!$C152</f>
        <v>463.59223488329349</v>
      </c>
      <c r="AK153" s="10">
        <f>L153/'REV95'!$C152</f>
        <v>4717.8983045396062</v>
      </c>
      <c r="AL153" s="10">
        <f>M153/'REV95'!$C152</f>
        <v>4987.9255927219256</v>
      </c>
      <c r="AM153" s="14">
        <f>N153/'REV95'!C152</f>
        <v>174.64311707406728</v>
      </c>
      <c r="AN153" s="14">
        <f>O153/'REV95'!C152</f>
        <v>3183.7084681124793</v>
      </c>
      <c r="AO153" s="14">
        <f>P153/'REV95'!C152</f>
        <v>36.32247289101268</v>
      </c>
      <c r="AP153" s="14">
        <f>Q153/'REV95'!C152</f>
        <v>16.584979783128102</v>
      </c>
      <c r="AQ153" s="14">
        <f>R153/'REV95'!C152</f>
        <v>160.30534368682225</v>
      </c>
      <c r="AR153" s="14">
        <f>S153/'REV95'!C152</f>
        <v>254.09426116522698</v>
      </c>
      <c r="AS153" s="14">
        <f>T153/'REV95'!C152</f>
        <v>159.33421705568827</v>
      </c>
      <c r="AT153" s="14">
        <f>U153/'REV95'!C152</f>
        <v>181.20761808491085</v>
      </c>
      <c r="AU153" s="14">
        <f>W153/'REV95'!C152</f>
        <v>4166.2004778533355</v>
      </c>
      <c r="AV153" s="14">
        <f>X153/'REV95'!$C152</f>
        <v>92.748120749862153</v>
      </c>
      <c r="AW153" s="14">
        <f>Y153/'REV95'!$C152</f>
        <v>3.4657875390553206</v>
      </c>
      <c r="AX153" s="14">
        <f>Z153/'REV95'!$C152</f>
        <v>74.732687006065063</v>
      </c>
      <c r="AY153" s="14">
        <f>AA153/'REV95'!$C152</f>
        <v>0</v>
      </c>
      <c r="AZ153" s="14">
        <f>AB153/'REV95'!$C152</f>
        <v>4337.1470731483187</v>
      </c>
      <c r="BA153" s="14">
        <f>AC153/'REV95'!$C152</f>
        <v>523.9242188935857</v>
      </c>
      <c r="BB153" s="14">
        <f>AE153/'REV95'!C152</f>
        <v>4861.0712920419037</v>
      </c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</row>
    <row r="154" spans="1:235" x14ac:dyDescent="0.25">
      <c r="A154" s="24">
        <v>1</v>
      </c>
      <c r="B154" s="26" t="s">
        <v>65</v>
      </c>
      <c r="C154" s="11">
        <v>152</v>
      </c>
      <c r="D154" s="12" t="s">
        <v>453</v>
      </c>
      <c r="E154" s="12" t="s">
        <v>321</v>
      </c>
      <c r="F154" s="12" t="s">
        <v>581</v>
      </c>
      <c r="G154" s="27">
        <v>518057.21</v>
      </c>
      <c r="H154" s="27">
        <v>6574101.4299999997</v>
      </c>
      <c r="I154" s="27">
        <v>74346.02</v>
      </c>
      <c r="J154" s="27">
        <v>6648447.4500000002</v>
      </c>
      <c r="K154" s="27">
        <v>1222790.93</v>
      </c>
      <c r="L154" s="27">
        <v>7871238.3799999999</v>
      </c>
      <c r="M154" s="27">
        <v>8389295.5899999999</v>
      </c>
      <c r="N154" s="27">
        <v>215917.71</v>
      </c>
      <c r="O154" s="27">
        <v>5051209.8499999996</v>
      </c>
      <c r="P154" s="27">
        <v>53498.19</v>
      </c>
      <c r="Q154" s="27">
        <v>127050.42</v>
      </c>
      <c r="R154" s="27">
        <v>245387.31</v>
      </c>
      <c r="S154" s="27">
        <v>449944.27</v>
      </c>
      <c r="T154" s="27">
        <v>284996.58</v>
      </c>
      <c r="U154" s="27">
        <v>245570.38</v>
      </c>
      <c r="V154" s="46">
        <v>6673574.71</v>
      </c>
      <c r="W154" s="27">
        <f t="shared" si="8"/>
        <v>6673574.71</v>
      </c>
      <c r="X154" s="27">
        <v>1097.28</v>
      </c>
      <c r="Y154" s="27">
        <v>15500</v>
      </c>
      <c r="Z154" s="27">
        <v>304744.78999999998</v>
      </c>
      <c r="AA154" s="27">
        <v>8147.34</v>
      </c>
      <c r="AB154" s="27">
        <v>7003064.1200000001</v>
      </c>
      <c r="AC154" s="27">
        <v>1219217.1100000001</v>
      </c>
      <c r="AD154">
        <v>8222281.2300000004</v>
      </c>
      <c r="AE154" s="27">
        <f t="shared" si="9"/>
        <v>8222281.2300000004</v>
      </c>
      <c r="AF154" s="10">
        <f>G154/'REV95'!$C153</f>
        <v>374.58945046999281</v>
      </c>
      <c r="AG154" s="10">
        <f>H154/'REV95'!$C153</f>
        <v>4753.5079031091827</v>
      </c>
      <c r="AH154" s="10">
        <f>I154/'REV95'!$C153</f>
        <v>53.757064352856112</v>
      </c>
      <c r="AI154" s="10">
        <f>J154/'REV95'!$C153</f>
        <v>4807.2649674620388</v>
      </c>
      <c r="AJ154" s="10">
        <f>K154/'REV95'!$C153</f>
        <v>884.15830079537238</v>
      </c>
      <c r="AK154" s="10">
        <f>L154/'REV95'!$C153</f>
        <v>5691.4232682574111</v>
      </c>
      <c r="AL154" s="10">
        <f>M154/'REV95'!$C153</f>
        <v>6066.0127187274038</v>
      </c>
      <c r="AM154" s="14">
        <f>N154/'REV95'!C153</f>
        <v>156.12271149674621</v>
      </c>
      <c r="AN154" s="14">
        <f>O154/'REV95'!C153</f>
        <v>3652.3570860448299</v>
      </c>
      <c r="AO154" s="14">
        <f>P154/'REV95'!C153</f>
        <v>38.682711496746208</v>
      </c>
      <c r="AP154" s="14">
        <f>Q154/'REV95'!C153</f>
        <v>91.865813449023861</v>
      </c>
      <c r="AQ154" s="14">
        <f>R154/'REV95'!C153</f>
        <v>177.43117136659436</v>
      </c>
      <c r="AR154" s="14">
        <f>S154/'REV95'!C153</f>
        <v>325.33931308749095</v>
      </c>
      <c r="AS154" s="14">
        <f>T154/'REV95'!C153</f>
        <v>206.07127982646421</v>
      </c>
      <c r="AT154" s="14">
        <f>U154/'REV95'!C153</f>
        <v>177.56354302241505</v>
      </c>
      <c r="AU154" s="14">
        <f>W154/'REV95'!C153</f>
        <v>4825.433629790311</v>
      </c>
      <c r="AV154" s="14">
        <f>X154/'REV95'!$C153</f>
        <v>0.7934056399132321</v>
      </c>
      <c r="AW154" s="14">
        <f>Y154/'REV95'!$C153</f>
        <v>11.207519884309471</v>
      </c>
      <c r="AX154" s="14">
        <f>Z154/'REV95'!$C153</f>
        <v>220.35053506869124</v>
      </c>
      <c r="AY154" s="14">
        <f>AA154/'REV95'!$C153</f>
        <v>5.8910629067245122</v>
      </c>
      <c r="AZ154" s="14">
        <f>AB154/'REV95'!$C153</f>
        <v>5063.6761532899491</v>
      </c>
      <c r="BA154" s="14">
        <f>AC154/'REV95'!$C153</f>
        <v>881.57419378163422</v>
      </c>
      <c r="BB154" s="14">
        <f>AE154/'REV95'!C153</f>
        <v>5945.2503470715837</v>
      </c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</row>
    <row r="155" spans="1:235" x14ac:dyDescent="0.25">
      <c r="A155" s="24">
        <v>1</v>
      </c>
      <c r="B155" s="26" t="s">
        <v>575</v>
      </c>
      <c r="C155" s="11">
        <v>153</v>
      </c>
      <c r="D155" s="12" t="s">
        <v>451</v>
      </c>
      <c r="E155" s="12" t="s">
        <v>323</v>
      </c>
      <c r="F155" s="12" t="s">
        <v>582</v>
      </c>
      <c r="G155" s="27">
        <v>414185.07</v>
      </c>
      <c r="H155" s="27">
        <v>1441477.73</v>
      </c>
      <c r="I155" s="27">
        <v>10262.879999999999</v>
      </c>
      <c r="J155" s="27">
        <v>1451740.61</v>
      </c>
      <c r="K155" s="27">
        <v>186212</v>
      </c>
      <c r="L155" s="27">
        <v>1637952.61</v>
      </c>
      <c r="M155" s="27">
        <v>2052137.68</v>
      </c>
      <c r="N155" s="27">
        <v>80503.08</v>
      </c>
      <c r="O155" s="27">
        <v>816243.68</v>
      </c>
      <c r="P155" s="27">
        <v>13910.26</v>
      </c>
      <c r="Q155" s="27">
        <v>0</v>
      </c>
      <c r="R155" s="27">
        <v>65391.94</v>
      </c>
      <c r="S155" s="27">
        <v>83523.02</v>
      </c>
      <c r="T155" s="27">
        <v>19505.18</v>
      </c>
      <c r="U155" s="27">
        <v>161718.51999999999</v>
      </c>
      <c r="V155" s="46">
        <v>1240795.68</v>
      </c>
      <c r="W155" s="27">
        <f t="shared" si="8"/>
        <v>1240795.68</v>
      </c>
      <c r="X155" s="27">
        <v>0</v>
      </c>
      <c r="Y155" s="27">
        <v>0</v>
      </c>
      <c r="Z155" s="27">
        <v>310841.90999999997</v>
      </c>
      <c r="AA155" s="27">
        <v>12000</v>
      </c>
      <c r="AB155" s="27">
        <v>1563637.59</v>
      </c>
      <c r="AC155" s="27">
        <v>188184</v>
      </c>
      <c r="AD155">
        <v>1751821.59</v>
      </c>
      <c r="AE155" s="27">
        <f t="shared" si="9"/>
        <v>1751821.59</v>
      </c>
      <c r="AF155" s="10">
        <f>G155/'REV95'!$C154</f>
        <v>1162.7879562043797</v>
      </c>
      <c r="AG155" s="10">
        <f>H155/'REV95'!$C154</f>
        <v>4046.8212521055589</v>
      </c>
      <c r="AH155" s="10">
        <f>I155/'REV95'!$C154</f>
        <v>28.812128017967432</v>
      </c>
      <c r="AI155" s="10">
        <f>J155/'REV95'!$C154</f>
        <v>4075.6333801235264</v>
      </c>
      <c r="AJ155" s="10">
        <f>K155/'REV95'!$C154</f>
        <v>522.77372262773724</v>
      </c>
      <c r="AK155" s="10">
        <f>L155/'REV95'!$C154</f>
        <v>4598.4071027512637</v>
      </c>
      <c r="AL155" s="10">
        <f>M155/'REV95'!$C154</f>
        <v>5761.1950589556427</v>
      </c>
      <c r="AM155" s="14">
        <f>N155/'REV95'!C154</f>
        <v>226.00527793374511</v>
      </c>
      <c r="AN155" s="14">
        <f>O155/'REV95'!C154</f>
        <v>2291.5319483436274</v>
      </c>
      <c r="AO155" s="14">
        <f>P155/'REV95'!C154</f>
        <v>39.051824817518252</v>
      </c>
      <c r="AP155" s="14">
        <f>Q155/'REV95'!C154</f>
        <v>0</v>
      </c>
      <c r="AQ155" s="14">
        <f>R155/'REV95'!C154</f>
        <v>183.58208871420553</v>
      </c>
      <c r="AR155" s="14">
        <f>S155/'REV95'!C154</f>
        <v>234.48349241998878</v>
      </c>
      <c r="AS155" s="14">
        <f>T155/'REV95'!C154</f>
        <v>54.759067939359916</v>
      </c>
      <c r="AT155" s="14">
        <f>U155/'REV95'!C154</f>
        <v>454.01044357102751</v>
      </c>
      <c r="AU155" s="14">
        <f>W155/'REV95'!C154</f>
        <v>3483.4241437394721</v>
      </c>
      <c r="AV155" s="14">
        <f>X155/'REV95'!$C154</f>
        <v>0</v>
      </c>
      <c r="AW155" s="14">
        <f>Y155/'REV95'!$C154</f>
        <v>0</v>
      </c>
      <c r="AX155" s="14">
        <f>Z155/'REV95'!$C154</f>
        <v>872.66117349803471</v>
      </c>
      <c r="AY155" s="14">
        <f>AA155/'REV95'!$C154</f>
        <v>33.688938798427849</v>
      </c>
      <c r="AZ155" s="14">
        <f>AB155/'REV95'!$C154</f>
        <v>4389.7742560359357</v>
      </c>
      <c r="BA155" s="14">
        <f>AC155/'REV95'!$C154</f>
        <v>528.30993823694553</v>
      </c>
      <c r="BB155" s="14">
        <f>AE155/'REV95'!C154</f>
        <v>4918.0841942728812</v>
      </c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</row>
    <row r="156" spans="1:235" x14ac:dyDescent="0.25">
      <c r="A156" s="24">
        <v>0</v>
      </c>
      <c r="B156" s="26" t="s">
        <v>83</v>
      </c>
      <c r="C156" s="11">
        <v>154</v>
      </c>
      <c r="D156" s="12" t="s">
        <v>458</v>
      </c>
      <c r="E156" s="12" t="s">
        <v>325</v>
      </c>
      <c r="F156" s="12" t="s">
        <v>326</v>
      </c>
      <c r="G156" s="27">
        <v>1889694.87</v>
      </c>
      <c r="H156" s="27">
        <v>27444873.800000001</v>
      </c>
      <c r="I156" s="27">
        <v>193848.62</v>
      </c>
      <c r="J156" s="27">
        <v>27638722.420000002</v>
      </c>
      <c r="K156" s="27">
        <v>3896485.26</v>
      </c>
      <c r="L156" s="27">
        <v>31535207.68</v>
      </c>
      <c r="M156" s="27">
        <v>33424902.550000001</v>
      </c>
      <c r="N156" s="27">
        <v>652595.26</v>
      </c>
      <c r="O156" s="27">
        <v>14153672.32</v>
      </c>
      <c r="P156" s="27">
        <v>102766.77</v>
      </c>
      <c r="Q156" s="27">
        <v>138222.76</v>
      </c>
      <c r="R156" s="27">
        <v>1242031.1100000001</v>
      </c>
      <c r="S156" s="27">
        <v>1281771.24</v>
      </c>
      <c r="T156" s="27">
        <v>588534.79</v>
      </c>
      <c r="U156" s="27">
        <v>912831.92</v>
      </c>
      <c r="V156" s="46">
        <v>19072426.170000002</v>
      </c>
      <c r="W156" s="27">
        <f t="shared" si="8"/>
        <v>19072426.170000002</v>
      </c>
      <c r="X156" s="27">
        <v>9784.49</v>
      </c>
      <c r="Y156" s="27">
        <v>189339.71</v>
      </c>
      <c r="Z156" s="27">
        <v>5903864.0099999998</v>
      </c>
      <c r="AA156" s="27">
        <v>7141.5</v>
      </c>
      <c r="AB156" s="27">
        <v>25182555.879999999</v>
      </c>
      <c r="AC156" s="27">
        <v>3869225.45</v>
      </c>
      <c r="AD156">
        <v>29051781.329999998</v>
      </c>
      <c r="AE156" s="27">
        <f t="shared" si="9"/>
        <v>29051781.329999998</v>
      </c>
      <c r="AF156" s="10">
        <f>G156/'REV95'!$C155</f>
        <v>430.82733801468248</v>
      </c>
      <c r="AG156" s="10">
        <f>H156/'REV95'!$C155</f>
        <v>6257.0958460626516</v>
      </c>
      <c r="AH156" s="10">
        <f>I156/'REV95'!$C155</f>
        <v>44.195116501755507</v>
      </c>
      <c r="AI156" s="10">
        <f>J156/'REV95'!$C155</f>
        <v>6301.290962564407</v>
      </c>
      <c r="AJ156" s="10">
        <f>K156/'REV95'!$C155</f>
        <v>888.35102366513149</v>
      </c>
      <c r="AK156" s="10">
        <f>L156/'REV95'!$C155</f>
        <v>7189.6419862295379</v>
      </c>
      <c r="AL156" s="10">
        <f>M156/'REV95'!$C155</f>
        <v>7620.4693242442208</v>
      </c>
      <c r="AM156" s="14">
        <f>N156/'REV95'!C155</f>
        <v>148.78374447129636</v>
      </c>
      <c r="AN156" s="14">
        <f>O156/'REV95'!C155</f>
        <v>3226.8643290319642</v>
      </c>
      <c r="AO156" s="14">
        <f>P156/'REV95'!C155</f>
        <v>23.429567735169396</v>
      </c>
      <c r="AP156" s="14">
        <f>Q156/'REV95'!C155</f>
        <v>31.51310017783047</v>
      </c>
      <c r="AQ156" s="14">
        <f>R156/'REV95'!C155</f>
        <v>283.16791527974107</v>
      </c>
      <c r="AR156" s="14">
        <f>S156/'REV95'!C155</f>
        <v>292.22817928959012</v>
      </c>
      <c r="AS156" s="14">
        <f>T156/'REV95'!C155</f>
        <v>134.17874013952854</v>
      </c>
      <c r="AT156" s="14">
        <f>U156/'REV95'!C155</f>
        <v>208.11452282157677</v>
      </c>
      <c r="AU156" s="14">
        <f>W156/'REV95'!C155</f>
        <v>4348.2800989466969</v>
      </c>
      <c r="AV156" s="14">
        <f>X156/'REV95'!$C155</f>
        <v>2.2307441521134468</v>
      </c>
      <c r="AW156" s="14">
        <f>Y156/'REV95'!$C155</f>
        <v>43.167140121289499</v>
      </c>
      <c r="AX156" s="14">
        <f>Z156/'REV95'!$C155</f>
        <v>1346.0088482057363</v>
      </c>
      <c r="AY156" s="14">
        <f>AA156/'REV95'!$C155</f>
        <v>1.6281747298344809</v>
      </c>
      <c r="AZ156" s="14">
        <f>AB156/'REV95'!$C155</f>
        <v>5741.3150061556698</v>
      </c>
      <c r="BA156" s="14">
        <f>AC156/'REV95'!$C155</f>
        <v>882.13612010396253</v>
      </c>
      <c r="BB156" s="14">
        <f>AE156/'REV95'!C155</f>
        <v>6623.4511262596325</v>
      </c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</row>
    <row r="157" spans="1:235" x14ac:dyDescent="0.25">
      <c r="A157" s="24">
        <v>0</v>
      </c>
      <c r="B157" s="26" t="s">
        <v>583</v>
      </c>
      <c r="C157" s="11">
        <v>155</v>
      </c>
      <c r="D157" s="12" t="s">
        <v>469</v>
      </c>
      <c r="E157" s="12" t="s">
        <v>327</v>
      </c>
      <c r="F157" s="12" t="s">
        <v>328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46">
        <v>15662801.74</v>
      </c>
      <c r="W157" s="27">
        <f t="shared" si="8"/>
        <v>15662801.74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>
        <v>23631785.930000003</v>
      </c>
      <c r="AE157" s="27">
        <f t="shared" si="9"/>
        <v>23631785.930000003</v>
      </c>
      <c r="AF157" s="10">
        <f>G157/'REV95'!$C156</f>
        <v>0</v>
      </c>
      <c r="AG157" s="10">
        <f>H157/'REV95'!$C156</f>
        <v>0</v>
      </c>
      <c r="AH157" s="10">
        <f>I157/'REV95'!$C156</f>
        <v>0</v>
      </c>
      <c r="AI157" s="10">
        <f>J157/'REV95'!$C156</f>
        <v>0</v>
      </c>
      <c r="AJ157" s="10">
        <f>K157/'REV95'!$C156</f>
        <v>0</v>
      </c>
      <c r="AK157" s="10">
        <f>L157/'REV95'!$C156</f>
        <v>0</v>
      </c>
      <c r="AL157" s="10">
        <f>M157/'REV95'!$C156</f>
        <v>0</v>
      </c>
      <c r="AM157" s="14">
        <f>N157/'REV95'!C156</f>
        <v>0</v>
      </c>
      <c r="AN157" s="14">
        <f>O157/'REV95'!C156</f>
        <v>0</v>
      </c>
      <c r="AO157" s="14">
        <f>P157/'REV95'!C156</f>
        <v>0</v>
      </c>
      <c r="AP157" s="14">
        <f>Q157/'REV95'!C156</f>
        <v>0</v>
      </c>
      <c r="AQ157" s="14">
        <f>R157/'REV95'!C156</f>
        <v>0</v>
      </c>
      <c r="AR157" s="14">
        <f>S157/'REV95'!C156</f>
        <v>0</v>
      </c>
      <c r="AS157" s="14">
        <f>T157/'REV95'!C156</f>
        <v>0</v>
      </c>
      <c r="AT157" s="14">
        <f>U157/'REV95'!C156</f>
        <v>0</v>
      </c>
      <c r="AU157" s="14">
        <f>W157/'REV95'!C156</f>
        <v>3770.80716951152</v>
      </c>
      <c r="AV157" s="14">
        <f>X157/'REV95'!$C156</f>
        <v>0</v>
      </c>
      <c r="AW157" s="14">
        <f>Y157/'REV95'!$C156</f>
        <v>0</v>
      </c>
      <c r="AX157" s="14">
        <f>Z157/'REV95'!$C156</f>
        <v>0</v>
      </c>
      <c r="AY157" s="14">
        <f>AA157/'REV95'!$C156</f>
        <v>0</v>
      </c>
      <c r="AZ157" s="14">
        <f>AB157/'REV95'!$C156</f>
        <v>0</v>
      </c>
      <c r="BA157" s="14">
        <f>AC157/'REV95'!$C156</f>
        <v>0</v>
      </c>
      <c r="BB157" s="14">
        <f>AE157/'REV95'!C156</f>
        <v>5689.3338300792075</v>
      </c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</row>
    <row r="158" spans="1:235" x14ac:dyDescent="0.25">
      <c r="A158" s="24">
        <v>1</v>
      </c>
      <c r="B158" s="26" t="s">
        <v>472</v>
      </c>
      <c r="C158" s="11">
        <v>156</v>
      </c>
      <c r="D158" s="12" t="s">
        <v>469</v>
      </c>
      <c r="E158" s="12" t="s">
        <v>329</v>
      </c>
      <c r="F158" s="12" t="s">
        <v>584</v>
      </c>
      <c r="G158" s="27">
        <v>99959.89</v>
      </c>
      <c r="H158" s="27">
        <v>1117830.31</v>
      </c>
      <c r="I158" s="27">
        <v>201680.35</v>
      </c>
      <c r="J158" s="27">
        <v>1319510.6599999999</v>
      </c>
      <c r="K158" s="27">
        <v>155507.66</v>
      </c>
      <c r="L158" s="27">
        <v>1475018.32</v>
      </c>
      <c r="M158" s="27">
        <v>1574978.21</v>
      </c>
      <c r="N158" s="27">
        <v>104916.4</v>
      </c>
      <c r="O158" s="27">
        <v>925106.87</v>
      </c>
      <c r="P158" s="27">
        <v>10674.96</v>
      </c>
      <c r="Q158" s="27">
        <v>20804.810000000001</v>
      </c>
      <c r="R158" s="27">
        <v>8559.16</v>
      </c>
      <c r="S158" s="27">
        <v>63776.160000000003</v>
      </c>
      <c r="T158" s="27">
        <v>39444.230000000003</v>
      </c>
      <c r="U158" s="27">
        <v>47290.07</v>
      </c>
      <c r="V158" s="46">
        <v>1220572.6599999999</v>
      </c>
      <c r="W158" s="27">
        <f t="shared" si="8"/>
        <v>1220572.6599999999</v>
      </c>
      <c r="X158" s="27">
        <v>79.900000000000006</v>
      </c>
      <c r="Y158" s="27">
        <v>0</v>
      </c>
      <c r="Z158" s="27">
        <v>57951.25</v>
      </c>
      <c r="AA158" s="27">
        <v>10758.6</v>
      </c>
      <c r="AB158" s="27">
        <v>1289362.4099999999</v>
      </c>
      <c r="AC158" s="27">
        <v>137130.57</v>
      </c>
      <c r="AD158">
        <v>1426492.98</v>
      </c>
      <c r="AE158" s="27">
        <f t="shared" si="9"/>
        <v>1426492.98</v>
      </c>
      <c r="AF158" s="10">
        <f>G158/'REV95'!$C157</f>
        <v>396.03759904912835</v>
      </c>
      <c r="AG158" s="10">
        <f>H158/'REV95'!$C157</f>
        <v>4428.8047147385105</v>
      </c>
      <c r="AH158" s="10">
        <f>I158/'REV95'!$C157</f>
        <v>799.05051505546749</v>
      </c>
      <c r="AI158" s="10">
        <f>J158/'REV95'!$C157</f>
        <v>5227.8552297939777</v>
      </c>
      <c r="AJ158" s="10">
        <f>K158/'REV95'!$C157</f>
        <v>616.11592709984154</v>
      </c>
      <c r="AK158" s="10">
        <f>L158/'REV95'!$C157</f>
        <v>5843.9711568938192</v>
      </c>
      <c r="AL158" s="10">
        <f>M158/'REV95'!$C157</f>
        <v>6240.0087559429476</v>
      </c>
      <c r="AM158" s="14">
        <f>N158/'REV95'!C157</f>
        <v>415.67511885895402</v>
      </c>
      <c r="AN158" s="14">
        <f>O158/'REV95'!C157</f>
        <v>3665.2411648177494</v>
      </c>
      <c r="AO158" s="14">
        <f>P158/'REV95'!C157</f>
        <v>42.293819334389852</v>
      </c>
      <c r="AP158" s="14">
        <f>Q158/'REV95'!C157</f>
        <v>82.427931854199684</v>
      </c>
      <c r="AQ158" s="14">
        <f>R158/'REV95'!C157</f>
        <v>33.911093502377177</v>
      </c>
      <c r="AR158" s="14">
        <f>S158/'REV95'!C157</f>
        <v>252.67892234548336</v>
      </c>
      <c r="AS158" s="14">
        <f>T158/'REV95'!C157</f>
        <v>156.27666402535658</v>
      </c>
      <c r="AT158" s="14">
        <f>U158/'REV95'!C157</f>
        <v>187.36160855784468</v>
      </c>
      <c r="AU158" s="14">
        <f>W158/'REV95'!C157</f>
        <v>4835.8663232963545</v>
      </c>
      <c r="AV158" s="14">
        <f>X158/'REV95'!$C157</f>
        <v>0.31656101426307448</v>
      </c>
      <c r="AW158" s="14">
        <f>Y158/'REV95'!$C157</f>
        <v>0</v>
      </c>
      <c r="AX158" s="14">
        <f>Z158/'REV95'!$C157</f>
        <v>229.6008320126783</v>
      </c>
      <c r="AY158" s="14">
        <f>AA158/'REV95'!$C157</f>
        <v>42.625198098256739</v>
      </c>
      <c r="AZ158" s="14">
        <f>AB158/'REV95'!$C157</f>
        <v>5108.4089144215523</v>
      </c>
      <c r="BA158" s="14">
        <f>AC158/'REV95'!$C157</f>
        <v>543.30653724247225</v>
      </c>
      <c r="BB158" s="14">
        <f>AE158/'REV95'!C157</f>
        <v>5651.7154516640248</v>
      </c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</row>
    <row r="159" spans="1:235" x14ac:dyDescent="0.25">
      <c r="A159" s="24">
        <v>0</v>
      </c>
      <c r="B159" s="26" t="s">
        <v>585</v>
      </c>
      <c r="C159" s="11">
        <v>157</v>
      </c>
      <c r="D159" s="12" t="s">
        <v>453</v>
      </c>
      <c r="E159" s="12" t="s">
        <v>331</v>
      </c>
      <c r="F159" s="12" t="s">
        <v>332</v>
      </c>
      <c r="G159" s="27">
        <v>706059.47</v>
      </c>
      <c r="H159" s="27">
        <v>10885597.92</v>
      </c>
      <c r="I159" s="27">
        <v>858620.96</v>
      </c>
      <c r="J159" s="27">
        <v>11744218.880000001</v>
      </c>
      <c r="K159" s="27">
        <v>2169104.6</v>
      </c>
      <c r="L159" s="27">
        <v>13913323.48</v>
      </c>
      <c r="M159" s="27">
        <v>14619382.949999999</v>
      </c>
      <c r="N159" s="27">
        <v>281269.26</v>
      </c>
      <c r="O159" s="27">
        <v>8421417.5800000001</v>
      </c>
      <c r="P159" s="27">
        <v>58430.38</v>
      </c>
      <c r="Q159" s="27">
        <v>39269.69</v>
      </c>
      <c r="R159" s="27">
        <v>537276.81000000006</v>
      </c>
      <c r="S159" s="27">
        <v>717339.49</v>
      </c>
      <c r="T159" s="27">
        <v>295933.31</v>
      </c>
      <c r="U159" s="27">
        <v>850859.1</v>
      </c>
      <c r="V159" s="46">
        <v>11201795.619999999</v>
      </c>
      <c r="W159" s="27">
        <f t="shared" si="8"/>
        <v>11201795.619999999</v>
      </c>
      <c r="X159" s="27">
        <v>2818.4</v>
      </c>
      <c r="Y159" s="27">
        <v>21615.96</v>
      </c>
      <c r="Z159" s="27">
        <v>657969.4</v>
      </c>
      <c r="AA159" s="27">
        <v>752.52</v>
      </c>
      <c r="AB159" s="27">
        <v>11884951.9</v>
      </c>
      <c r="AC159" s="27">
        <v>2169104.6</v>
      </c>
      <c r="AD159">
        <v>14054056.5</v>
      </c>
      <c r="AE159" s="27">
        <f t="shared" si="9"/>
        <v>14054056.5</v>
      </c>
      <c r="AF159" s="10">
        <f>G159/'REV95'!$C158</f>
        <v>271.59267223141131</v>
      </c>
      <c r="AG159" s="10">
        <f>H159/'REV95'!$C158</f>
        <v>4187.2515751817518</v>
      </c>
      <c r="AH159" s="10">
        <f>I159/'REV95'!$C158</f>
        <v>330.27693964688234</v>
      </c>
      <c r="AI159" s="10">
        <f>J159/'REV95'!$C158</f>
        <v>4517.5285148286348</v>
      </c>
      <c r="AJ159" s="10">
        <f>K159/'REV95'!$C158</f>
        <v>834.36727314690165</v>
      </c>
      <c r="AK159" s="10">
        <f>L159/'REV95'!$C158</f>
        <v>5351.8957879755362</v>
      </c>
      <c r="AL159" s="10">
        <f>M159/'REV95'!$C158</f>
        <v>5623.4884602069469</v>
      </c>
      <c r="AM159" s="14">
        <f>N159/'REV95'!C158</f>
        <v>108.19296841943303</v>
      </c>
      <c r="AN159" s="14">
        <f>O159/'REV95'!C158</f>
        <v>3239.3805362157173</v>
      </c>
      <c r="AO159" s="14">
        <f>P159/'REV95'!C158</f>
        <v>22.475816440358503</v>
      </c>
      <c r="AP159" s="14">
        <f>Q159/'REV95'!C158</f>
        <v>15.105469861907146</v>
      </c>
      <c r="AQ159" s="14">
        <f>R159/'REV95'!C158</f>
        <v>206.66877331999851</v>
      </c>
      <c r="AR159" s="14">
        <f>S159/'REV95'!C158</f>
        <v>275.93164211255146</v>
      </c>
      <c r="AS159" s="14">
        <f>T159/'REV95'!C158</f>
        <v>113.83363849674963</v>
      </c>
      <c r="AT159" s="14">
        <f>U159/'REV95'!C158</f>
        <v>327.29126437665889</v>
      </c>
      <c r="AU159" s="14">
        <f>W159/'REV95'!C158</f>
        <v>4308.8801092433741</v>
      </c>
      <c r="AV159" s="14">
        <f>X159/'REV95'!$C158</f>
        <v>1.0841250913566951</v>
      </c>
      <c r="AW159" s="14">
        <f>Y159/'REV95'!$C158</f>
        <v>8.3147901680963194</v>
      </c>
      <c r="AX159" s="14">
        <f>Z159/'REV95'!$C158</f>
        <v>253.0943570411971</v>
      </c>
      <c r="AY159" s="14">
        <f>AA159/'REV95'!$C158</f>
        <v>0.28946416894257032</v>
      </c>
      <c r="AZ159" s="14">
        <f>AB159/'REV95'!$C158</f>
        <v>4571.6628457129673</v>
      </c>
      <c r="BA159" s="14">
        <f>AC159/'REV95'!$C158</f>
        <v>834.36727314690165</v>
      </c>
      <c r="BB159" s="14">
        <f>AE159/'REV95'!C158</f>
        <v>5406.0301188598687</v>
      </c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</row>
    <row r="160" spans="1:235" x14ac:dyDescent="0.25">
      <c r="A160" s="24">
        <v>1</v>
      </c>
      <c r="B160" s="26" t="s">
        <v>575</v>
      </c>
      <c r="C160" s="11">
        <v>158</v>
      </c>
      <c r="D160" s="12" t="s">
        <v>451</v>
      </c>
      <c r="E160" s="12" t="s">
        <v>333</v>
      </c>
      <c r="F160" s="12" t="s">
        <v>586</v>
      </c>
      <c r="G160" s="27">
        <v>1220319.73</v>
      </c>
      <c r="H160" s="27">
        <v>7031169.1200000001</v>
      </c>
      <c r="I160" s="27">
        <v>269709.37</v>
      </c>
      <c r="J160" s="27">
        <v>7300878.4900000002</v>
      </c>
      <c r="K160" s="27">
        <v>1337784.3600000001</v>
      </c>
      <c r="L160" s="27">
        <v>8638662.8499999996</v>
      </c>
      <c r="M160" s="27">
        <v>9858982.5800000001</v>
      </c>
      <c r="N160" s="27">
        <v>166316.18</v>
      </c>
      <c r="O160" s="27">
        <v>5429887.6200000001</v>
      </c>
      <c r="P160" s="27">
        <v>22062.3</v>
      </c>
      <c r="Q160" s="27">
        <v>72957.58</v>
      </c>
      <c r="R160" s="27">
        <v>250896.8</v>
      </c>
      <c r="S160" s="27">
        <v>300675.37</v>
      </c>
      <c r="T160" s="27">
        <v>197130.62</v>
      </c>
      <c r="U160" s="27">
        <v>275328.32</v>
      </c>
      <c r="V160" s="46">
        <v>6715254.79</v>
      </c>
      <c r="W160" s="27">
        <f t="shared" si="8"/>
        <v>6715254.79</v>
      </c>
      <c r="X160" s="27">
        <v>161573.69</v>
      </c>
      <c r="Y160" s="27">
        <v>0</v>
      </c>
      <c r="Z160" s="27">
        <v>298720.53000000003</v>
      </c>
      <c r="AA160" s="27">
        <v>7588.46</v>
      </c>
      <c r="AB160" s="27">
        <v>7183137.4699999997</v>
      </c>
      <c r="AC160" s="27">
        <v>1337784.3600000001</v>
      </c>
      <c r="AD160">
        <v>8520921.8300000001</v>
      </c>
      <c r="AE160" s="27">
        <f t="shared" si="9"/>
        <v>8520921.8300000001</v>
      </c>
      <c r="AF160" s="10">
        <f>G160/'REV95'!$C159</f>
        <v>739.22930094499634</v>
      </c>
      <c r="AG160" s="10">
        <f>H160/'REV95'!$C159</f>
        <v>4259.2495275018173</v>
      </c>
      <c r="AH160" s="10">
        <f>I160/'REV95'!$C159</f>
        <v>163.38100920765689</v>
      </c>
      <c r="AI160" s="10">
        <f>J160/'REV95'!$C159</f>
        <v>4422.6305367094747</v>
      </c>
      <c r="AJ160" s="10">
        <f>K160/'REV95'!$C159</f>
        <v>810.38548582505462</v>
      </c>
      <c r="AK160" s="10">
        <f>L160/'REV95'!$C159</f>
        <v>5233.0160225345289</v>
      </c>
      <c r="AL160" s="10">
        <f>M160/'REV95'!$C159</f>
        <v>5972.2453234795257</v>
      </c>
      <c r="AM160" s="14">
        <f>N160/'REV95'!C159</f>
        <v>100.74883692755027</v>
      </c>
      <c r="AN160" s="14">
        <f>O160/'REV95'!C159</f>
        <v>3289.2461957838627</v>
      </c>
      <c r="AO160" s="14">
        <f>P160/'REV95'!C159</f>
        <v>13.364611097649624</v>
      </c>
      <c r="AP160" s="14">
        <f>Q160/'REV95'!C159</f>
        <v>44.19528713351103</v>
      </c>
      <c r="AQ160" s="14">
        <f>R160/'REV95'!C159</f>
        <v>151.98497698085777</v>
      </c>
      <c r="AR160" s="14">
        <f>S160/'REV95'!C159</f>
        <v>182.13918706081901</v>
      </c>
      <c r="AS160" s="14">
        <f>T160/'REV95'!C159</f>
        <v>119.41520474921251</v>
      </c>
      <c r="AT160" s="14">
        <f>U160/'REV95'!C159</f>
        <v>166.78478313544949</v>
      </c>
      <c r="AU160" s="14">
        <f>W160/'REV95'!C159</f>
        <v>4067.8790828689121</v>
      </c>
      <c r="AV160" s="14">
        <f>X160/'REV95'!$C159</f>
        <v>97.87599345771747</v>
      </c>
      <c r="AW160" s="14">
        <f>Y160/'REV95'!$C159</f>
        <v>0</v>
      </c>
      <c r="AX160" s="14">
        <f>Z160/'REV95'!$C159</f>
        <v>180.95500969227044</v>
      </c>
      <c r="AY160" s="14">
        <f>AA160/'REV95'!$C159</f>
        <v>4.5968378967773198</v>
      </c>
      <c r="AZ160" s="14">
        <f>AB160/'REV95'!$C159</f>
        <v>4351.3069239156775</v>
      </c>
      <c r="BA160" s="14">
        <f>AC160/'REV95'!$C159</f>
        <v>810.38548582505462</v>
      </c>
      <c r="BB160" s="14">
        <f>AE160/'REV95'!C159</f>
        <v>5161.6924097407318</v>
      </c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</row>
    <row r="161" spans="1:235" x14ac:dyDescent="0.25">
      <c r="A161" s="24">
        <v>1</v>
      </c>
      <c r="B161" s="26" t="s">
        <v>472</v>
      </c>
      <c r="C161" s="11">
        <v>159</v>
      </c>
      <c r="D161" s="12" t="s">
        <v>469</v>
      </c>
      <c r="E161" s="12" t="s">
        <v>335</v>
      </c>
      <c r="F161" s="12" t="s">
        <v>587</v>
      </c>
      <c r="G161" s="27">
        <v>305816.36</v>
      </c>
      <c r="H161" s="27">
        <v>833931.81</v>
      </c>
      <c r="I161" s="27">
        <v>6949.4</v>
      </c>
      <c r="J161" s="27">
        <v>840881.21</v>
      </c>
      <c r="K161" s="27">
        <v>111727.59</v>
      </c>
      <c r="L161" s="27">
        <v>952608.8</v>
      </c>
      <c r="M161" s="27">
        <v>1258425.1599999999</v>
      </c>
      <c r="N161" s="27">
        <v>72454.06</v>
      </c>
      <c r="O161" s="27">
        <v>643239.93999999994</v>
      </c>
      <c r="P161" s="27">
        <v>1920</v>
      </c>
      <c r="Q161" s="27">
        <v>187.1</v>
      </c>
      <c r="R161" s="27">
        <v>413</v>
      </c>
      <c r="S161" s="27">
        <v>55620.01</v>
      </c>
      <c r="T161" s="27">
        <v>8507.2800000000007</v>
      </c>
      <c r="U161" s="27">
        <v>34871.550000000003</v>
      </c>
      <c r="V161" s="46">
        <v>817212.94</v>
      </c>
      <c r="W161" s="27">
        <f t="shared" si="8"/>
        <v>817212.94</v>
      </c>
      <c r="X161" s="27">
        <v>1202.58</v>
      </c>
      <c r="Y161" s="27">
        <v>0</v>
      </c>
      <c r="Z161" s="27">
        <v>88698.13</v>
      </c>
      <c r="AA161" s="27">
        <v>0</v>
      </c>
      <c r="AB161" s="27">
        <v>907113.65</v>
      </c>
      <c r="AC161" s="27">
        <v>107748.59</v>
      </c>
      <c r="AD161">
        <v>1014862.24</v>
      </c>
      <c r="AE161" s="27">
        <f t="shared" si="9"/>
        <v>1014862.24</v>
      </c>
      <c r="AF161" s="10">
        <f>G161/'REV95'!$C160</f>
        <v>1732.6705949008499</v>
      </c>
      <c r="AG161" s="10">
        <f>H161/'REV95'!$C160</f>
        <v>4724.8261189801706</v>
      </c>
      <c r="AH161" s="10">
        <f>I161/'REV95'!$C160</f>
        <v>39.37337110481586</v>
      </c>
      <c r="AI161" s="10">
        <f>J161/'REV95'!$C160</f>
        <v>4764.1994900849859</v>
      </c>
      <c r="AJ161" s="10">
        <f>K161/'REV95'!$C160</f>
        <v>633.01750708215297</v>
      </c>
      <c r="AK161" s="10">
        <f>L161/'REV95'!$C160</f>
        <v>5397.2169971671392</v>
      </c>
      <c r="AL161" s="10">
        <f>M161/'REV95'!$C160</f>
        <v>7129.8875920679884</v>
      </c>
      <c r="AM161" s="14">
        <f>N161/'REV95'!C160</f>
        <v>410.50458923512747</v>
      </c>
      <c r="AN161" s="14">
        <f>O161/'REV95'!C160</f>
        <v>3644.4189235127474</v>
      </c>
      <c r="AO161" s="14">
        <f>P161/'REV95'!C160</f>
        <v>10.878186968838527</v>
      </c>
      <c r="AP161" s="14">
        <f>Q161/'REV95'!C160</f>
        <v>1.0600566572237959</v>
      </c>
      <c r="AQ161" s="14">
        <f>R161/'REV95'!C160</f>
        <v>2.3399433427762037</v>
      </c>
      <c r="AR161" s="14">
        <f>S161/'REV95'!C160</f>
        <v>315.12753541076489</v>
      </c>
      <c r="AS161" s="14">
        <f>T161/'REV95'!C160</f>
        <v>48.199886685552414</v>
      </c>
      <c r="AT161" s="14">
        <f>U161/'REV95'!C160</f>
        <v>197.57252124645893</v>
      </c>
      <c r="AU161" s="14">
        <f>W161/'REV95'!C160</f>
        <v>4630.10164305949</v>
      </c>
      <c r="AV161" s="14">
        <f>X161/'REV95'!$C160</f>
        <v>6.8134844192634558</v>
      </c>
      <c r="AW161" s="14">
        <f>Y161/'REV95'!$C160</f>
        <v>0</v>
      </c>
      <c r="AX161" s="14">
        <f>Z161/'REV95'!$C160</f>
        <v>502.53898016997169</v>
      </c>
      <c r="AY161" s="14">
        <f>AA161/'REV95'!$C160</f>
        <v>0</v>
      </c>
      <c r="AZ161" s="14">
        <f>AB161/'REV95'!$C160</f>
        <v>5139.4541076487258</v>
      </c>
      <c r="BA161" s="14">
        <f>AC161/'REV95'!$C160</f>
        <v>610.47359773371102</v>
      </c>
      <c r="BB161" s="14">
        <f>AE161/'REV95'!C160</f>
        <v>5749.9277053824362</v>
      </c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</row>
    <row r="162" spans="1:235" x14ac:dyDescent="0.25">
      <c r="A162" s="24">
        <v>0</v>
      </c>
      <c r="B162" s="26" t="s">
        <v>588</v>
      </c>
      <c r="C162" s="11">
        <v>160</v>
      </c>
      <c r="D162" s="12" t="s">
        <v>469</v>
      </c>
      <c r="E162" s="12" t="s">
        <v>337</v>
      </c>
      <c r="F162" s="12" t="s">
        <v>338</v>
      </c>
      <c r="G162" s="27">
        <v>209164.28</v>
      </c>
      <c r="H162" s="27">
        <v>6342462.1600000001</v>
      </c>
      <c r="I162" s="27">
        <v>245527.77</v>
      </c>
      <c r="J162" s="27">
        <v>6587989.9299999997</v>
      </c>
      <c r="K162" s="27">
        <v>1049618.02</v>
      </c>
      <c r="L162" s="27">
        <v>7637607.9500000002</v>
      </c>
      <c r="M162" s="27">
        <v>7846772.2300000004</v>
      </c>
      <c r="N162" s="27">
        <v>274270.46000000002</v>
      </c>
      <c r="O162" s="27">
        <v>4590164.9000000004</v>
      </c>
      <c r="P162" s="27">
        <v>65035.27</v>
      </c>
      <c r="Q162" s="27">
        <v>106252.11</v>
      </c>
      <c r="R162" s="27">
        <v>456264.69</v>
      </c>
      <c r="S162" s="27">
        <v>385194.55</v>
      </c>
      <c r="T162" s="27">
        <v>182254.05</v>
      </c>
      <c r="U162" s="27">
        <v>262340.90999999997</v>
      </c>
      <c r="V162" s="46">
        <v>6321776.9400000004</v>
      </c>
      <c r="W162" s="27">
        <f t="shared" si="8"/>
        <v>6321776.9400000004</v>
      </c>
      <c r="X162" s="27">
        <v>195386.12</v>
      </c>
      <c r="Y162" s="27">
        <v>0</v>
      </c>
      <c r="Z162" s="27">
        <v>154078.03</v>
      </c>
      <c r="AA162" s="27">
        <v>0</v>
      </c>
      <c r="AB162" s="27">
        <v>6671241.0899999999</v>
      </c>
      <c r="AC162" s="27">
        <v>1036090.14</v>
      </c>
      <c r="AD162">
        <v>7707331.2300000004</v>
      </c>
      <c r="AE162" s="27">
        <f t="shared" si="9"/>
        <v>7707331.2300000004</v>
      </c>
      <c r="AF162" s="10">
        <f>G162/'REV95'!$C161</f>
        <v>143.29264917448791</v>
      </c>
      <c r="AG162" s="10">
        <f>H162/'REV95'!$C161</f>
        <v>4345.0449818455845</v>
      </c>
      <c r="AH162" s="10">
        <f>I162/'REV95'!$C161</f>
        <v>168.20426800027403</v>
      </c>
      <c r="AI162" s="10">
        <f>J162/'REV95'!$C161</f>
        <v>4513.2492498458587</v>
      </c>
      <c r="AJ162" s="10">
        <f>K162/'REV95'!$C161</f>
        <v>719.06420497362467</v>
      </c>
      <c r="AK162" s="10">
        <f>L162/'REV95'!$C161</f>
        <v>5232.313454819483</v>
      </c>
      <c r="AL162" s="10">
        <f>M162/'REV95'!$C161</f>
        <v>5375.6061039939714</v>
      </c>
      <c r="AM162" s="14">
        <f>N162/'REV95'!C161</f>
        <v>187.89508803178737</v>
      </c>
      <c r="AN162" s="14">
        <f>O162/'REV95'!C161</f>
        <v>3144.5947112420363</v>
      </c>
      <c r="AO162" s="14">
        <f>P162/'REV95'!C161</f>
        <v>44.553860382270329</v>
      </c>
      <c r="AP162" s="14">
        <f>Q162/'REV95'!C161</f>
        <v>72.790374734534495</v>
      </c>
      <c r="AQ162" s="14">
        <f>R162/'REV95'!C161</f>
        <v>312.57428923751456</v>
      </c>
      <c r="AR162" s="14">
        <f>S162/'REV95'!C161</f>
        <v>263.88610673426047</v>
      </c>
      <c r="AS162" s="14">
        <f>T162/'REV95'!C161</f>
        <v>124.85719668425017</v>
      </c>
      <c r="AT162" s="14">
        <f>U162/'REV95'!C161</f>
        <v>179.72248407206959</v>
      </c>
      <c r="AU162" s="14">
        <f>W162/'REV95'!C161</f>
        <v>4330.8741111187228</v>
      </c>
      <c r="AV162" s="14">
        <f>X162/'REV95'!$C161</f>
        <v>133.85361375625126</v>
      </c>
      <c r="AW162" s="14">
        <f>Y162/'REV95'!$C161</f>
        <v>0</v>
      </c>
      <c r="AX162" s="14">
        <f>Z162/'REV95'!$C161</f>
        <v>105.55458655888195</v>
      </c>
      <c r="AY162" s="14">
        <f>AA162/'REV95'!$C161</f>
        <v>0</v>
      </c>
      <c r="AZ162" s="14">
        <f>AB162/'REV95'!$C161</f>
        <v>4570.2823114338562</v>
      </c>
      <c r="BA162" s="14">
        <f>AC162/'REV95'!$C161</f>
        <v>709.79662944440634</v>
      </c>
      <c r="BB162" s="14">
        <f>AE162/'REV95'!C161</f>
        <v>5280.078940878263</v>
      </c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</row>
    <row r="163" spans="1:235" s="8" customFormat="1" x14ac:dyDescent="0.25">
      <c r="A163" s="24">
        <v>0</v>
      </c>
      <c r="B163" s="26" t="s">
        <v>485</v>
      </c>
      <c r="C163" s="11">
        <v>161</v>
      </c>
      <c r="D163" s="12" t="s">
        <v>451</v>
      </c>
      <c r="E163" s="12" t="s">
        <v>339</v>
      </c>
      <c r="F163" s="12" t="s">
        <v>340</v>
      </c>
      <c r="G163" s="27">
        <v>709968.24</v>
      </c>
      <c r="H163" s="27">
        <v>9067232.9399999995</v>
      </c>
      <c r="I163" s="27">
        <v>332570.13</v>
      </c>
      <c r="J163" s="27">
        <v>9399803.0700000003</v>
      </c>
      <c r="K163" s="27">
        <v>2676228.0499999998</v>
      </c>
      <c r="L163" s="27">
        <v>12076031.119999999</v>
      </c>
      <c r="M163" s="27">
        <v>12785999.359999999</v>
      </c>
      <c r="N163" s="27">
        <v>306636.92</v>
      </c>
      <c r="O163" s="27">
        <v>6313282.6399999997</v>
      </c>
      <c r="P163" s="27">
        <v>78048.73</v>
      </c>
      <c r="Q163" s="27">
        <v>0</v>
      </c>
      <c r="R163" s="27">
        <v>779947.22</v>
      </c>
      <c r="S163" s="27">
        <v>475255.36</v>
      </c>
      <c r="T163" s="27">
        <v>270526</v>
      </c>
      <c r="U163" s="27">
        <v>345675.56</v>
      </c>
      <c r="V163" s="46">
        <v>8569372.4299999997</v>
      </c>
      <c r="W163" s="27">
        <f t="shared" ref="W163:W178" si="10">V163</f>
        <v>8569372.4299999997</v>
      </c>
      <c r="X163" s="27">
        <v>14977.09</v>
      </c>
      <c r="Y163" s="27">
        <v>42072.51</v>
      </c>
      <c r="Z163" s="27">
        <v>488764.79</v>
      </c>
      <c r="AA163" s="27">
        <v>0</v>
      </c>
      <c r="AB163" s="27">
        <v>9115186.8200000003</v>
      </c>
      <c r="AC163" s="27">
        <v>2867623.07</v>
      </c>
      <c r="AD163">
        <v>11982809.890000001</v>
      </c>
      <c r="AE163" s="27">
        <f t="shared" ref="AE163:AE178" si="11">AD163</f>
        <v>11982809.890000001</v>
      </c>
      <c r="AF163" s="10">
        <f>G163/'REV95'!$C162</f>
        <v>306.6420075152248</v>
      </c>
      <c r="AG163" s="10">
        <f>H163/'REV95'!$C162</f>
        <v>3916.2237895737048</v>
      </c>
      <c r="AH163" s="10">
        <f>I163/'REV95'!$C162</f>
        <v>143.64018917634863</v>
      </c>
      <c r="AI163" s="10">
        <f>J163/'REV95'!$C162</f>
        <v>4059.8639787500538</v>
      </c>
      <c r="AJ163" s="10">
        <f>K163/'REV95'!$C162</f>
        <v>1155.8882434241782</v>
      </c>
      <c r="AK163" s="10">
        <f>L163/'REV95'!$C162</f>
        <v>5215.7522221742311</v>
      </c>
      <c r="AL163" s="10">
        <f>M163/'REV95'!$C162</f>
        <v>5522.3942296894566</v>
      </c>
      <c r="AM163" s="14">
        <f>N163/'REV95'!C162</f>
        <v>132.43939014382585</v>
      </c>
      <c r="AN163" s="14">
        <f>O163/'REV95'!C162</f>
        <v>2726.7665702068844</v>
      </c>
      <c r="AO163" s="14">
        <f>P163/'REV95'!C162</f>
        <v>33.709985746987428</v>
      </c>
      <c r="AP163" s="14">
        <f>Q163/'REV95'!C162</f>
        <v>0</v>
      </c>
      <c r="AQ163" s="14">
        <f>R163/'REV95'!C162</f>
        <v>336.86659180235819</v>
      </c>
      <c r="AR163" s="14">
        <f>S163/'REV95'!C162</f>
        <v>205.26729149570247</v>
      </c>
      <c r="AS163" s="14">
        <f>T163/'REV95'!C162</f>
        <v>116.84274176132682</v>
      </c>
      <c r="AT163" s="14">
        <f>U163/'REV95'!C162</f>
        <v>149.30054852502914</v>
      </c>
      <c r="AU163" s="14">
        <f>W163/'REV95'!C162</f>
        <v>3701.1931196821142</v>
      </c>
      <c r="AV163" s="14">
        <f>X163/'REV95'!$C162</f>
        <v>6.4687470306223815</v>
      </c>
      <c r="AW163" s="14">
        <f>Y163/'REV95'!$C162</f>
        <v>18.171515570336457</v>
      </c>
      <c r="AX163" s="14">
        <f>Z163/'REV95'!$C162</f>
        <v>211.10214227097998</v>
      </c>
      <c r="AY163" s="14">
        <f>AA163/'REV95'!$C162</f>
        <v>0</v>
      </c>
      <c r="AZ163" s="14">
        <f>AB163/'REV95'!$C162</f>
        <v>3936.9355245540532</v>
      </c>
      <c r="BA163" s="14">
        <f>AC163/'REV95'!$C162</f>
        <v>1238.5535654126893</v>
      </c>
      <c r="BB163" s="14">
        <f>AE163/'REV95'!C162</f>
        <v>5175.4890899667425</v>
      </c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</row>
    <row r="164" spans="1:235" s="8" customFormat="1" ht="15" customHeight="1" x14ac:dyDescent="0.25">
      <c r="A164" s="24">
        <v>0</v>
      </c>
      <c r="B164" s="26" t="s">
        <v>589</v>
      </c>
      <c r="C164" s="11">
        <v>162</v>
      </c>
      <c r="D164" s="12" t="s">
        <v>453</v>
      </c>
      <c r="E164" s="12" t="s">
        <v>341</v>
      </c>
      <c r="F164" s="12" t="s">
        <v>342</v>
      </c>
      <c r="G164" s="27">
        <v>422980.95</v>
      </c>
      <c r="H164" s="27">
        <v>7426425.3200000003</v>
      </c>
      <c r="I164" s="27">
        <v>146321.98000000001</v>
      </c>
      <c r="J164" s="27">
        <v>7572747.2999999998</v>
      </c>
      <c r="K164" s="27">
        <v>1567798.59</v>
      </c>
      <c r="L164" s="27">
        <v>9140545.8900000006</v>
      </c>
      <c r="M164" s="27">
        <v>9563526.8399999999</v>
      </c>
      <c r="N164" s="27">
        <v>337113.25</v>
      </c>
      <c r="O164" s="27">
        <v>4989857.5</v>
      </c>
      <c r="P164" s="27">
        <v>13142.15</v>
      </c>
      <c r="Q164" s="27">
        <v>522.75</v>
      </c>
      <c r="R164" s="27">
        <v>664029.9</v>
      </c>
      <c r="S164" s="27">
        <v>487436.24</v>
      </c>
      <c r="T164" s="27">
        <v>159293.12</v>
      </c>
      <c r="U164" s="27">
        <v>680241.84</v>
      </c>
      <c r="V164" s="46">
        <v>7331636.75</v>
      </c>
      <c r="W164" s="27">
        <f t="shared" si="10"/>
        <v>7331636.75</v>
      </c>
      <c r="X164" s="27">
        <v>2099.8000000000002</v>
      </c>
      <c r="Y164" s="27">
        <v>2825.03</v>
      </c>
      <c r="Z164" s="27">
        <v>223584.25</v>
      </c>
      <c r="AA164" s="27">
        <v>0</v>
      </c>
      <c r="AB164" s="27">
        <v>7560145.8300000001</v>
      </c>
      <c r="AC164" s="27">
        <v>1688072.51</v>
      </c>
      <c r="AD164">
        <v>9248218.3399999999</v>
      </c>
      <c r="AE164" s="27">
        <f t="shared" si="11"/>
        <v>9248218.3399999999</v>
      </c>
      <c r="AF164" s="10">
        <f>G164/'REV95'!$C163</f>
        <v>247.19826427444337</v>
      </c>
      <c r="AG164" s="10">
        <f>H164/'REV95'!$C163</f>
        <v>4340.1468762784179</v>
      </c>
      <c r="AH164" s="10">
        <f>I164/'REV95'!$C163</f>
        <v>85.513400736368425</v>
      </c>
      <c r="AI164" s="10">
        <f>J164/'REV95'!$C163</f>
        <v>4425.6602770147856</v>
      </c>
      <c r="AJ164" s="10">
        <f>K164/'REV95'!$C163</f>
        <v>916.25187890830466</v>
      </c>
      <c r="AK164" s="10">
        <f>L164/'REV95'!$C163</f>
        <v>5341.9121559230907</v>
      </c>
      <c r="AL164" s="10">
        <f>M164/'REV95'!$C163</f>
        <v>5589.110420197534</v>
      </c>
      <c r="AM164" s="14">
        <f>N164/'REV95'!C163</f>
        <v>197.01551633452166</v>
      </c>
      <c r="AN164" s="14">
        <f>O164/'REV95'!C163</f>
        <v>2916.1694231780725</v>
      </c>
      <c r="AO164" s="14">
        <f>P164/'REV95'!C163</f>
        <v>7.6805271462801707</v>
      </c>
      <c r="AP164" s="14">
        <f>Q164/'REV95'!C163</f>
        <v>0.3055052305534452</v>
      </c>
      <c r="AQ164" s="14">
        <f>R164/'REV95'!C163</f>
        <v>388.07194202559759</v>
      </c>
      <c r="AR164" s="14">
        <f>S164/'REV95'!C163</f>
        <v>284.86718485184969</v>
      </c>
      <c r="AS164" s="14">
        <f>T164/'REV95'!C163</f>
        <v>93.093986324586524</v>
      </c>
      <c r="AT164" s="14">
        <f>U164/'REV95'!C163</f>
        <v>397.5465139384022</v>
      </c>
      <c r="AU164" s="14">
        <f>W164/'REV95'!C163</f>
        <v>4284.7505990298641</v>
      </c>
      <c r="AV164" s="14">
        <f>X164/'REV95'!$C163</f>
        <v>1.227163812752031</v>
      </c>
      <c r="AW164" s="14">
        <f>Y164/'REV95'!$C163</f>
        <v>1.6510022792355796</v>
      </c>
      <c r="AX164" s="14">
        <f>Z164/'REV95'!$C163</f>
        <v>130.66696861667933</v>
      </c>
      <c r="AY164" s="14">
        <f>AA164/'REV95'!$C163</f>
        <v>0</v>
      </c>
      <c r="AZ164" s="14">
        <f>AB164/'REV95'!$C163</f>
        <v>4418.2957337385315</v>
      </c>
      <c r="BA164" s="14">
        <f>AC164/'REV95'!$C163</f>
        <v>986.5422885862896</v>
      </c>
      <c r="BB164" s="14">
        <f>AE164/'REV95'!C163</f>
        <v>5404.8380223248205</v>
      </c>
    </row>
    <row r="165" spans="1:235" ht="15" customHeight="1" x14ac:dyDescent="0.25">
      <c r="A165" s="24">
        <v>0</v>
      </c>
      <c r="B165" s="26" t="s">
        <v>85</v>
      </c>
      <c r="C165" s="11">
        <v>163</v>
      </c>
      <c r="D165" s="12" t="s">
        <v>464</v>
      </c>
      <c r="E165" s="12" t="s">
        <v>343</v>
      </c>
      <c r="F165" s="12" t="s">
        <v>344</v>
      </c>
      <c r="G165" s="27">
        <v>416130</v>
      </c>
      <c r="H165" s="27">
        <v>6772204.4400000004</v>
      </c>
      <c r="I165" s="27">
        <v>80020.789999999994</v>
      </c>
      <c r="J165" s="27">
        <v>6852225.2300000004</v>
      </c>
      <c r="K165" s="27">
        <v>1146255.17</v>
      </c>
      <c r="L165" s="27">
        <v>7998480.4000000004</v>
      </c>
      <c r="M165" s="27">
        <v>8414610.4000000004</v>
      </c>
      <c r="N165" s="27">
        <v>266761.03000000003</v>
      </c>
      <c r="O165" s="27">
        <v>5100268.57</v>
      </c>
      <c r="P165" s="27">
        <v>107603.83</v>
      </c>
      <c r="Q165" s="27">
        <v>28516.3</v>
      </c>
      <c r="R165" s="27">
        <v>369342.19</v>
      </c>
      <c r="S165" s="27">
        <v>483931.86</v>
      </c>
      <c r="T165" s="27">
        <v>176763.8</v>
      </c>
      <c r="U165" s="27">
        <v>255717.91</v>
      </c>
      <c r="V165" s="46">
        <v>6788905.4900000002</v>
      </c>
      <c r="W165" s="27">
        <f t="shared" si="10"/>
        <v>6788905.4900000002</v>
      </c>
      <c r="X165" s="27">
        <v>0</v>
      </c>
      <c r="Y165" s="27">
        <v>6124.86</v>
      </c>
      <c r="Z165" s="27">
        <v>211410.26</v>
      </c>
      <c r="AA165" s="27">
        <v>5000</v>
      </c>
      <c r="AB165" s="27">
        <v>7011440.6100000003</v>
      </c>
      <c r="AC165" s="27">
        <v>1209771.75</v>
      </c>
      <c r="AD165">
        <v>8221212.3600000003</v>
      </c>
      <c r="AE165" s="27">
        <f t="shared" si="11"/>
        <v>8221212.3600000003</v>
      </c>
      <c r="AF165" s="10">
        <f>G165/'REV95'!$C164</f>
        <v>251.22554938420669</v>
      </c>
      <c r="AG165" s="10">
        <f>H165/'REV95'!$C164</f>
        <v>4088.5078724945665</v>
      </c>
      <c r="AH165" s="10">
        <f>I165/'REV95'!$C164</f>
        <v>48.310063994204292</v>
      </c>
      <c r="AI165" s="10">
        <f>J165/'REV95'!$C164</f>
        <v>4136.817936488771</v>
      </c>
      <c r="AJ165" s="10">
        <f>K165/'REV95'!$C164</f>
        <v>692.01592006761643</v>
      </c>
      <c r="AK165" s="10">
        <f>L165/'REV95'!$C164</f>
        <v>4828.8338565563872</v>
      </c>
      <c r="AL165" s="10">
        <f>M165/'REV95'!$C164</f>
        <v>5080.0594059405939</v>
      </c>
      <c r="AM165" s="14">
        <f>N165/'REV95'!C164</f>
        <v>161.04867785559046</v>
      </c>
      <c r="AN165" s="14">
        <f>O165/'REV95'!C164</f>
        <v>3079.1285740159383</v>
      </c>
      <c r="AO165" s="14">
        <f>P165/'REV95'!C164</f>
        <v>64.962466795460031</v>
      </c>
      <c r="AP165" s="14">
        <f>Q165/'REV95'!C164</f>
        <v>17.215829509780246</v>
      </c>
      <c r="AQ165" s="14">
        <f>R165/'REV95'!C164</f>
        <v>222.97886380101423</v>
      </c>
      <c r="AR165" s="14">
        <f>S165/'REV95'!C164</f>
        <v>292.15881429606372</v>
      </c>
      <c r="AS165" s="14">
        <f>T165/'REV95'!C164</f>
        <v>106.71564839410769</v>
      </c>
      <c r="AT165" s="14">
        <f>U165/'REV95'!C164</f>
        <v>154.3817375030186</v>
      </c>
      <c r="AU165" s="14">
        <f>W165/'REV95'!C164</f>
        <v>4098.5906121709731</v>
      </c>
      <c r="AV165" s="14">
        <f>X165/'REV95'!$C164</f>
        <v>0</v>
      </c>
      <c r="AW165" s="14">
        <f>Y165/'REV95'!$C164</f>
        <v>3.6976937937696204</v>
      </c>
      <c r="AX165" s="14">
        <f>Z165/'REV95'!$C164</f>
        <v>127.6323714078725</v>
      </c>
      <c r="AY165" s="14">
        <f>AA165/'REV95'!$C164</f>
        <v>3.0185945423810674</v>
      </c>
      <c r="AZ165" s="14">
        <f>AB165/'REV95'!$C164</f>
        <v>4232.9392719149964</v>
      </c>
      <c r="BA165" s="14">
        <f>AC165/'REV95'!$C164</f>
        <v>730.36208041535861</v>
      </c>
      <c r="BB165" s="14">
        <f>AE165/'REV95'!C164</f>
        <v>4963.3013523303553</v>
      </c>
    </row>
    <row r="166" spans="1:235" ht="15" customHeight="1" x14ac:dyDescent="0.25">
      <c r="A166" s="24">
        <v>0</v>
      </c>
      <c r="B166" s="26" t="s">
        <v>590</v>
      </c>
      <c r="C166" s="11">
        <v>164</v>
      </c>
      <c r="D166" s="12" t="s">
        <v>469</v>
      </c>
      <c r="E166" s="12" t="s">
        <v>345</v>
      </c>
      <c r="F166" s="12" t="s">
        <v>346</v>
      </c>
      <c r="G166" s="27">
        <v>627592.29</v>
      </c>
      <c r="H166" s="27">
        <v>4779884.71</v>
      </c>
      <c r="I166" s="27">
        <v>97661.33</v>
      </c>
      <c r="J166" s="27">
        <v>4877546.04</v>
      </c>
      <c r="K166" s="27">
        <v>1715952.66</v>
      </c>
      <c r="L166" s="27">
        <v>6593498.7000000002</v>
      </c>
      <c r="M166" s="27">
        <v>7221090.9900000002</v>
      </c>
      <c r="N166" s="27">
        <v>208060.26</v>
      </c>
      <c r="O166" s="27">
        <v>3236928.87</v>
      </c>
      <c r="P166" s="27">
        <v>28183.78</v>
      </c>
      <c r="Q166" s="27">
        <v>2236.08</v>
      </c>
      <c r="R166" s="27">
        <v>390544.36</v>
      </c>
      <c r="S166" s="27">
        <v>234778.75</v>
      </c>
      <c r="T166" s="27">
        <v>287864.14</v>
      </c>
      <c r="U166" s="27">
        <v>216837.08</v>
      </c>
      <c r="V166" s="46">
        <v>4605433.32</v>
      </c>
      <c r="W166" s="27">
        <f t="shared" si="10"/>
        <v>4605433.32</v>
      </c>
      <c r="X166" s="27">
        <v>154360.95999999999</v>
      </c>
      <c r="Y166" s="27">
        <v>4670.6000000000004</v>
      </c>
      <c r="Z166" s="27">
        <v>245257.41</v>
      </c>
      <c r="AA166" s="27">
        <v>435</v>
      </c>
      <c r="AB166" s="27">
        <v>5010157.29</v>
      </c>
      <c r="AC166" s="27">
        <v>1660833.8</v>
      </c>
      <c r="AD166">
        <v>6670991.0899999999</v>
      </c>
      <c r="AE166" s="27">
        <f t="shared" si="11"/>
        <v>6670991.0899999999</v>
      </c>
      <c r="AF166" s="10">
        <f>G166/'REV95'!$C165</f>
        <v>542.19636285097192</v>
      </c>
      <c r="AG166" s="10">
        <f>H166/'REV95'!$C165</f>
        <v>4129.4900302375809</v>
      </c>
      <c r="AH166" s="10">
        <f>I166/'REV95'!$C165</f>
        <v>84.372639308855298</v>
      </c>
      <c r="AI166" s="10">
        <f>J166/'REV95'!$C165</f>
        <v>4213.8626695464363</v>
      </c>
      <c r="AJ166" s="10">
        <f>K166/'REV95'!$C165</f>
        <v>1482.4645010799136</v>
      </c>
      <c r="AK166" s="10">
        <f>L166/'REV95'!$C165</f>
        <v>5696.3271706263504</v>
      </c>
      <c r="AL166" s="10">
        <f>M166/'REV95'!$C165</f>
        <v>6238.5235334773224</v>
      </c>
      <c r="AM166" s="14">
        <f>N166/'REV95'!C165</f>
        <v>179.74968466522679</v>
      </c>
      <c r="AN166" s="14">
        <f>O166/'REV95'!C165</f>
        <v>2796.4828250539958</v>
      </c>
      <c r="AO166" s="14">
        <f>P166/'REV95'!C165</f>
        <v>24.348838012958961</v>
      </c>
      <c r="AP166" s="14">
        <f>Q166/'REV95'!C165</f>
        <v>1.9318185745140388</v>
      </c>
      <c r="AQ166" s="14">
        <f>R166/'REV95'!C165</f>
        <v>337.40333477321815</v>
      </c>
      <c r="AR166" s="14">
        <f>S166/'REV95'!C165</f>
        <v>202.83261339092871</v>
      </c>
      <c r="AS166" s="14">
        <f>T166/'REV95'!C165</f>
        <v>248.69472138228943</v>
      </c>
      <c r="AT166" s="14">
        <f>U166/'REV95'!C165</f>
        <v>187.33225053995679</v>
      </c>
      <c r="AU166" s="14">
        <f>W166/'REV95'!C165</f>
        <v>3978.7760863930889</v>
      </c>
      <c r="AV166" s="14">
        <f>X166/'REV95'!$C165</f>
        <v>133.35720086393087</v>
      </c>
      <c r="AW166" s="14">
        <f>Y166/'REV95'!$C165</f>
        <v>4.0350755939524845</v>
      </c>
      <c r="AX166" s="14">
        <f>Z166/'REV95'!$C165</f>
        <v>211.88545140388769</v>
      </c>
      <c r="AY166" s="14">
        <f>AA166/'REV95'!$C165</f>
        <v>0.37580993520518358</v>
      </c>
      <c r="AZ166" s="14">
        <f>AB166/'REV95'!$C165</f>
        <v>4328.4296241900647</v>
      </c>
      <c r="BA166" s="14">
        <f>AC166/'REV95'!$C165</f>
        <v>1434.8456155507561</v>
      </c>
      <c r="BB166" s="14">
        <f>AE166/'REV95'!C165</f>
        <v>5763.2752397408203</v>
      </c>
    </row>
    <row r="167" spans="1:235" ht="15" customHeight="1" x14ac:dyDescent="0.25">
      <c r="A167" s="24">
        <v>0</v>
      </c>
      <c r="B167" s="26" t="s">
        <v>87</v>
      </c>
      <c r="C167" s="11">
        <v>165</v>
      </c>
      <c r="D167" s="12" t="s">
        <v>464</v>
      </c>
      <c r="E167" s="12" t="s">
        <v>347</v>
      </c>
      <c r="F167" s="12" t="s">
        <v>348</v>
      </c>
      <c r="G167" s="27">
        <v>1477714.64</v>
      </c>
      <c r="H167" s="27">
        <v>11972873.77</v>
      </c>
      <c r="I167" s="27">
        <v>194532.65</v>
      </c>
      <c r="J167" s="27">
        <v>12167406.42</v>
      </c>
      <c r="K167" s="27">
        <v>1794559.53</v>
      </c>
      <c r="L167" s="27">
        <v>13961965.949999999</v>
      </c>
      <c r="M167" s="27">
        <v>15439680.59</v>
      </c>
      <c r="N167" s="27">
        <v>435130.13</v>
      </c>
      <c r="O167" s="27">
        <v>8974526.9800000004</v>
      </c>
      <c r="P167" s="27">
        <v>76563.73</v>
      </c>
      <c r="Q167" s="27">
        <v>79384.740000000005</v>
      </c>
      <c r="R167" s="27">
        <v>863637.24</v>
      </c>
      <c r="S167" s="27">
        <v>826270.49</v>
      </c>
      <c r="T167" s="27">
        <v>439213.08</v>
      </c>
      <c r="U167" s="27">
        <v>708765.9</v>
      </c>
      <c r="V167" s="46">
        <v>12403492.289999999</v>
      </c>
      <c r="W167" s="27">
        <f t="shared" si="10"/>
        <v>12403492.289999999</v>
      </c>
      <c r="X167" s="27">
        <v>1330</v>
      </c>
      <c r="Y167" s="27">
        <v>0</v>
      </c>
      <c r="Z167" s="27">
        <v>327329.42</v>
      </c>
      <c r="AA167" s="27">
        <v>0</v>
      </c>
      <c r="AB167" s="27">
        <v>12732151.710000001</v>
      </c>
      <c r="AC167" s="27">
        <v>1594714.68</v>
      </c>
      <c r="AD167">
        <v>14326866.390000001</v>
      </c>
      <c r="AE167" s="27">
        <f t="shared" si="11"/>
        <v>14326866.390000001</v>
      </c>
      <c r="AF167" s="10">
        <f>G167/'REV95'!$C166</f>
        <v>570.54619305019298</v>
      </c>
      <c r="AG167" s="10">
        <f>H167/'REV95'!$C166</f>
        <v>4622.7311853281853</v>
      </c>
      <c r="AH167" s="10">
        <f>I167/'REV95'!$C166</f>
        <v>75.109131274131272</v>
      </c>
      <c r="AI167" s="10">
        <f>J167/'REV95'!$C166</f>
        <v>4697.8403166023163</v>
      </c>
      <c r="AJ167" s="10">
        <f>K167/'REV95'!$C166</f>
        <v>692.88012741312741</v>
      </c>
      <c r="AK167" s="10">
        <f>L167/'REV95'!$C166</f>
        <v>5390.7204440154437</v>
      </c>
      <c r="AL167" s="10">
        <f>M167/'REV95'!$C166</f>
        <v>5961.266637065637</v>
      </c>
      <c r="AM167" s="14">
        <f>N167/'REV95'!C166</f>
        <v>168.00391119691119</v>
      </c>
      <c r="AN167" s="14">
        <f>O167/'REV95'!C166</f>
        <v>3465.0683320463322</v>
      </c>
      <c r="AO167" s="14">
        <f>P167/'REV95'!C166</f>
        <v>29.561285714285713</v>
      </c>
      <c r="AP167" s="14">
        <f>Q167/'REV95'!C166</f>
        <v>30.650478764478766</v>
      </c>
      <c r="AQ167" s="14">
        <f>R167/'REV95'!C166</f>
        <v>333.45067181467181</v>
      </c>
      <c r="AR167" s="14">
        <f>S167/'REV95'!C166</f>
        <v>319.02335521235523</v>
      </c>
      <c r="AS167" s="14">
        <f>T167/'REV95'!C166</f>
        <v>169.58033976833977</v>
      </c>
      <c r="AT167" s="14">
        <f>U167/'REV95'!C166</f>
        <v>273.65478764478763</v>
      </c>
      <c r="AU167" s="14">
        <f>W167/'REV95'!C166</f>
        <v>4788.9931621621618</v>
      </c>
      <c r="AV167" s="14">
        <f>X167/'REV95'!$C166</f>
        <v>0.51351351351351349</v>
      </c>
      <c r="AW167" s="14">
        <f>Y167/'REV95'!$C166</f>
        <v>0</v>
      </c>
      <c r="AX167" s="14">
        <f>Z167/'REV95'!$C166</f>
        <v>126.38201544401544</v>
      </c>
      <c r="AY167" s="14">
        <f>AA167/'REV95'!$C166</f>
        <v>0</v>
      </c>
      <c r="AZ167" s="14">
        <f>AB167/'REV95'!$C166</f>
        <v>4915.8886911196914</v>
      </c>
      <c r="BA167" s="14">
        <f>AC167/'REV95'!$C166</f>
        <v>615.71995366795363</v>
      </c>
      <c r="BB167" s="14">
        <f>AE167/'REV95'!C166</f>
        <v>5531.6086447876451</v>
      </c>
    </row>
    <row r="168" spans="1:235" ht="15" customHeight="1" x14ac:dyDescent="0.25">
      <c r="A168" s="24">
        <v>1</v>
      </c>
      <c r="B168" s="26" t="s">
        <v>476</v>
      </c>
      <c r="C168" s="11">
        <v>166</v>
      </c>
      <c r="D168" s="12" t="s">
        <v>469</v>
      </c>
      <c r="E168" s="12" t="s">
        <v>349</v>
      </c>
      <c r="F168" s="12" t="s">
        <v>591</v>
      </c>
      <c r="G168" s="27">
        <v>416894.29</v>
      </c>
      <c r="H168" s="27">
        <v>4078358.86</v>
      </c>
      <c r="I168" s="27">
        <v>57343.81</v>
      </c>
      <c r="J168" s="27">
        <v>4135702.67</v>
      </c>
      <c r="K168" s="27">
        <v>467743</v>
      </c>
      <c r="L168" s="27">
        <v>4603445.67</v>
      </c>
      <c r="M168" s="27">
        <v>5020339.96</v>
      </c>
      <c r="N168" s="27">
        <v>156196.47</v>
      </c>
      <c r="O168" s="27">
        <v>2832719.28</v>
      </c>
      <c r="P168" s="27">
        <v>21570.2</v>
      </c>
      <c r="Q168" s="27">
        <v>14721.45</v>
      </c>
      <c r="R168" s="27">
        <v>219225.52</v>
      </c>
      <c r="S168" s="27">
        <v>271183.32</v>
      </c>
      <c r="T168" s="27">
        <v>73196.25</v>
      </c>
      <c r="U168" s="27">
        <v>143329.85</v>
      </c>
      <c r="V168" s="46">
        <v>3732142.34</v>
      </c>
      <c r="W168" s="27">
        <f t="shared" si="10"/>
        <v>3732142.34</v>
      </c>
      <c r="X168" s="27">
        <v>0</v>
      </c>
      <c r="Y168" s="27">
        <v>0</v>
      </c>
      <c r="Z168" s="27">
        <v>542802.98</v>
      </c>
      <c r="AA168" s="27">
        <v>0</v>
      </c>
      <c r="AB168" s="27">
        <v>4274945.32</v>
      </c>
      <c r="AC168" s="27">
        <v>464984.95</v>
      </c>
      <c r="AD168">
        <v>4739930.2699999996</v>
      </c>
      <c r="AE168" s="27">
        <f t="shared" si="11"/>
        <v>4739930.2699999996</v>
      </c>
      <c r="AF168" s="10">
        <f>G168/'REV95'!$C167</f>
        <v>484.6480934666356</v>
      </c>
      <c r="AG168" s="10">
        <f>H168/'REV95'!$C167</f>
        <v>4741.1751453150428</v>
      </c>
      <c r="AH168" s="10">
        <f>I168/'REV95'!$C167</f>
        <v>66.663345733550329</v>
      </c>
      <c r="AI168" s="10">
        <f>J168/'REV95'!$C167</f>
        <v>4807.8384910485929</v>
      </c>
      <c r="AJ168" s="10">
        <f>K168/'REV95'!$C167</f>
        <v>543.76075331318293</v>
      </c>
      <c r="AK168" s="10">
        <f>L168/'REV95'!$C167</f>
        <v>5351.5992443617761</v>
      </c>
      <c r="AL168" s="10">
        <f>M168/'REV95'!$C167</f>
        <v>5836.2473378284112</v>
      </c>
      <c r="AM168" s="14">
        <f>N168/'REV95'!C167</f>
        <v>181.5815740525459</v>
      </c>
      <c r="AN168" s="14">
        <f>O168/'REV95'!C167</f>
        <v>3293.093792141362</v>
      </c>
      <c r="AO168" s="14">
        <f>P168/'REV95'!C167</f>
        <v>25.075796326435711</v>
      </c>
      <c r="AP168" s="14">
        <f>Q168/'REV95'!C167</f>
        <v>17.113985119739596</v>
      </c>
      <c r="AQ168" s="14">
        <f>R168/'REV95'!C167</f>
        <v>254.85412694722154</v>
      </c>
      <c r="AR168" s="14">
        <f>S168/'REV95'!C167</f>
        <v>315.2561264822134</v>
      </c>
      <c r="AS168" s="14">
        <f>T168/'REV95'!C167</f>
        <v>85.092129737270398</v>
      </c>
      <c r="AT168" s="14">
        <f>U168/'REV95'!C167</f>
        <v>166.6238665426645</v>
      </c>
      <c r="AU168" s="14">
        <f>W168/'REV95'!C167</f>
        <v>4338.6913973494529</v>
      </c>
      <c r="AV168" s="14">
        <f>X168/'REV95'!$C167</f>
        <v>0</v>
      </c>
      <c r="AW168" s="14">
        <f>Y168/'REV95'!$C167</f>
        <v>0</v>
      </c>
      <c r="AX168" s="14">
        <f>Z168/'REV95'!$C167</f>
        <v>631.01950709137407</v>
      </c>
      <c r="AY168" s="14">
        <f>AA168/'REV95'!$C167</f>
        <v>0</v>
      </c>
      <c r="AZ168" s="14">
        <f>AB168/'REV95'!$C167</f>
        <v>4969.710904440828</v>
      </c>
      <c r="BA168" s="14">
        <f>AC168/'REV95'!$C167</f>
        <v>540.55446407812133</v>
      </c>
      <c r="BB168" s="14">
        <f>AE168/'REV95'!C167</f>
        <v>5510.265368518948</v>
      </c>
    </row>
    <row r="169" spans="1:235" ht="15" customHeight="1" x14ac:dyDescent="0.25">
      <c r="A169" s="24">
        <v>0</v>
      </c>
      <c r="B169" s="26" t="s">
        <v>478</v>
      </c>
      <c r="C169" s="11">
        <v>167</v>
      </c>
      <c r="D169" s="12" t="s">
        <v>453</v>
      </c>
      <c r="E169" s="12" t="s">
        <v>351</v>
      </c>
      <c r="F169" s="12" t="s">
        <v>352</v>
      </c>
      <c r="G169" s="27">
        <v>2465370.35</v>
      </c>
      <c r="H169" s="27">
        <v>35630614.390000001</v>
      </c>
      <c r="I169" s="27">
        <v>951791.75</v>
      </c>
      <c r="J169" s="27">
        <v>36582406.140000001</v>
      </c>
      <c r="K169" s="27">
        <v>7038368.8700000001</v>
      </c>
      <c r="L169" s="27">
        <v>43620775.009999998</v>
      </c>
      <c r="M169" s="27">
        <v>46086145.359999999</v>
      </c>
      <c r="N169" s="27">
        <v>518861.25</v>
      </c>
      <c r="O169" s="27">
        <v>25220847.960000001</v>
      </c>
      <c r="P169" s="27">
        <v>97211.15</v>
      </c>
      <c r="Q169" s="27">
        <v>93533.31</v>
      </c>
      <c r="R169" s="27">
        <v>2725040.93</v>
      </c>
      <c r="S169" s="27">
        <v>2573558.9500000002</v>
      </c>
      <c r="T169" s="27">
        <v>808951.3</v>
      </c>
      <c r="U169" s="27">
        <v>1449917</v>
      </c>
      <c r="V169" s="46">
        <v>33487921.850000001</v>
      </c>
      <c r="W169" s="27">
        <f t="shared" si="10"/>
        <v>33487921.850000001</v>
      </c>
      <c r="X169" s="27">
        <v>3453.04</v>
      </c>
      <c r="Y169" s="27">
        <v>10500</v>
      </c>
      <c r="Z169" s="27">
        <v>2533361.16</v>
      </c>
      <c r="AA169" s="27">
        <v>0</v>
      </c>
      <c r="AB169" s="27">
        <v>36035236.049999997</v>
      </c>
      <c r="AC169" s="27">
        <v>7038368.8700000001</v>
      </c>
      <c r="AD169">
        <v>43073604.920000002</v>
      </c>
      <c r="AE169" s="27">
        <f t="shared" si="11"/>
        <v>43073604.920000002</v>
      </c>
      <c r="AF169" s="10">
        <f>G169/'REV95'!$C168</f>
        <v>264.96252928658942</v>
      </c>
      <c r="AG169" s="10">
        <f>H169/'REV95'!$C168</f>
        <v>3829.3547696838123</v>
      </c>
      <c r="AH169" s="10">
        <f>I169/'REV95'!$C168</f>
        <v>102.29260258366828</v>
      </c>
      <c r="AI169" s="10">
        <f>J169/'REV95'!$C168</f>
        <v>3931.6473722674805</v>
      </c>
      <c r="AJ169" s="10">
        <f>K169/'REV95'!$C168</f>
        <v>756.43970401736772</v>
      </c>
      <c r="AK169" s="10">
        <f>L169/'REV95'!$C168</f>
        <v>4688.0870762848481</v>
      </c>
      <c r="AL169" s="10">
        <f>M169/'REV95'!$C168</f>
        <v>4953.0496055714375</v>
      </c>
      <c r="AM169" s="14">
        <f>N169/'REV95'!C168</f>
        <v>55.763950089203185</v>
      </c>
      <c r="AN169" s="14">
        <f>O169/'REV95'!C168</f>
        <v>2710.5784192764868</v>
      </c>
      <c r="AO169" s="14">
        <f>P169/'REV95'!C168</f>
        <v>10.447644175998967</v>
      </c>
      <c r="AP169" s="14">
        <f>Q169/'REV95'!C168</f>
        <v>10.05237301979666</v>
      </c>
      <c r="AQ169" s="14">
        <f>R169/'REV95'!C168</f>
        <v>292.87029318831549</v>
      </c>
      <c r="AR169" s="14">
        <f>S169/'REV95'!C168</f>
        <v>276.58996087956496</v>
      </c>
      <c r="AS169" s="14">
        <f>T169/'REV95'!C168</f>
        <v>86.941007673623801</v>
      </c>
      <c r="AT169" s="14">
        <f>U169/'REV95'!C168</f>
        <v>155.8279775594867</v>
      </c>
      <c r="AU169" s="14">
        <f>W169/'REV95'!C168</f>
        <v>3599.0716258624766</v>
      </c>
      <c r="AV169" s="14">
        <f>X169/'REV95'!$C168</f>
        <v>0.37111106334501215</v>
      </c>
      <c r="AW169" s="14">
        <f>Y169/'REV95'!$C168</f>
        <v>1.1284740880854631</v>
      </c>
      <c r="AX169" s="14">
        <f>Z169/'REV95'!$C168</f>
        <v>272.26975474496487</v>
      </c>
      <c r="AY169" s="14">
        <f>AA169/'REV95'!$C168</f>
        <v>0</v>
      </c>
      <c r="AZ169" s="14">
        <f>AB169/'REV95'!$C168</f>
        <v>3872.8409657588713</v>
      </c>
      <c r="BA169" s="14">
        <f>AC169/'REV95'!$C168</f>
        <v>756.43970401736772</v>
      </c>
      <c r="BB169" s="14">
        <f>AE169/'REV95'!C168</f>
        <v>4629.2806697762398</v>
      </c>
    </row>
    <row r="170" spans="1:235" ht="15" customHeight="1" x14ac:dyDescent="0.25">
      <c r="A170" s="24">
        <v>0</v>
      </c>
      <c r="B170" s="26" t="s">
        <v>89</v>
      </c>
      <c r="C170" s="11">
        <v>168</v>
      </c>
      <c r="D170" s="12" t="s">
        <v>458</v>
      </c>
      <c r="E170" s="12" t="s">
        <v>353</v>
      </c>
      <c r="F170" s="12" t="s">
        <v>354</v>
      </c>
      <c r="G170" s="27">
        <v>357310.77</v>
      </c>
      <c r="H170" s="27">
        <v>6550257.75</v>
      </c>
      <c r="I170" s="27">
        <v>99516.81</v>
      </c>
      <c r="J170" s="27">
        <v>6649774.5599999996</v>
      </c>
      <c r="K170" s="27">
        <v>1203842.18</v>
      </c>
      <c r="L170" s="27">
        <v>7853616.7400000002</v>
      </c>
      <c r="M170" s="27">
        <v>8210927.5099999998</v>
      </c>
      <c r="N170" s="27">
        <v>274294.13</v>
      </c>
      <c r="O170" s="27">
        <v>4660216.3099999996</v>
      </c>
      <c r="P170" s="27">
        <v>73859</v>
      </c>
      <c r="Q170" s="27">
        <v>27071.37</v>
      </c>
      <c r="R170" s="27">
        <v>584396.06999999995</v>
      </c>
      <c r="S170" s="27">
        <v>325659.03000000003</v>
      </c>
      <c r="T170" s="27">
        <v>229681.24</v>
      </c>
      <c r="U170" s="27">
        <v>208127.39</v>
      </c>
      <c r="V170" s="46">
        <v>6383304.54</v>
      </c>
      <c r="W170" s="27">
        <f t="shared" si="10"/>
        <v>6383304.54</v>
      </c>
      <c r="X170" s="27">
        <v>400</v>
      </c>
      <c r="Y170" s="27">
        <v>0</v>
      </c>
      <c r="Z170" s="27">
        <v>204356.04</v>
      </c>
      <c r="AA170" s="27">
        <v>0</v>
      </c>
      <c r="AB170" s="27">
        <v>6588060.5800000001</v>
      </c>
      <c r="AC170" s="27">
        <v>1211721.68</v>
      </c>
      <c r="AD170">
        <v>7799782.2599999998</v>
      </c>
      <c r="AE170" s="27">
        <f t="shared" si="11"/>
        <v>7799782.2599999998</v>
      </c>
      <c r="AF170" s="10">
        <f>G170/'REV95'!$C169</f>
        <v>221.14920467908647</v>
      </c>
      <c r="AG170" s="10">
        <f>H170/'REV95'!$C169</f>
        <v>4054.1299436776626</v>
      </c>
      <c r="AH170" s="10">
        <f>I170/'REV95'!$C169</f>
        <v>61.593618864888278</v>
      </c>
      <c r="AI170" s="10">
        <f>J170/'REV95'!$C169</f>
        <v>4115.723562542551</v>
      </c>
      <c r="AJ170" s="10">
        <f>K170/'REV95'!$C169</f>
        <v>745.09016525345044</v>
      </c>
      <c r="AK170" s="10">
        <f>L170/'REV95'!$C169</f>
        <v>4860.8137277960013</v>
      </c>
      <c r="AL170" s="10">
        <f>M170/'REV95'!$C169</f>
        <v>5081.9629324750877</v>
      </c>
      <c r="AM170" s="14">
        <f>N170/'REV95'!C169</f>
        <v>169.76798291762086</v>
      </c>
      <c r="AN170" s="14">
        <f>O170/'REV95'!C169</f>
        <v>2884.3326793340343</v>
      </c>
      <c r="AO170" s="14">
        <f>P170/'REV95'!C169</f>
        <v>45.71331311505849</v>
      </c>
      <c r="AP170" s="14">
        <f>Q170/'REV95'!C169</f>
        <v>16.755195890326174</v>
      </c>
      <c r="AQ170" s="14">
        <f>R170/'REV95'!C169</f>
        <v>361.69837841183386</v>
      </c>
      <c r="AR170" s="14">
        <f>S170/'REV95'!C169</f>
        <v>201.55909512904626</v>
      </c>
      <c r="AS170" s="14">
        <f>T170/'REV95'!C169</f>
        <v>142.15587052051742</v>
      </c>
      <c r="AT170" s="14">
        <f>U170/'REV95'!C169</f>
        <v>128.81561552268366</v>
      </c>
      <c r="AU170" s="14">
        <f>W170/'REV95'!C169</f>
        <v>3950.7981308411213</v>
      </c>
      <c r="AV170" s="14">
        <f>X170/'REV95'!$C169</f>
        <v>0.24757071238472489</v>
      </c>
      <c r="AW170" s="14">
        <f>Y170/'REV95'!$C169</f>
        <v>0</v>
      </c>
      <c r="AX170" s="14">
        <f>Z170/'REV95'!$C169</f>
        <v>126.48142600730334</v>
      </c>
      <c r="AY170" s="14">
        <f>AA170/'REV95'!$C169</f>
        <v>0</v>
      </c>
      <c r="AZ170" s="14">
        <f>AB170/'REV95'!$C169</f>
        <v>4077.5271275608093</v>
      </c>
      <c r="BA170" s="14">
        <f>AC170/'REV95'!$C169</f>
        <v>749.96699882403902</v>
      </c>
      <c r="BB170" s="14">
        <f>AE170/'REV95'!C169</f>
        <v>4827.4941263848486</v>
      </c>
    </row>
    <row r="171" spans="1:235" ht="15" customHeight="1" x14ac:dyDescent="0.25">
      <c r="A171" s="24">
        <v>0</v>
      </c>
      <c r="B171" s="26" t="s">
        <v>556</v>
      </c>
      <c r="C171" s="11">
        <v>169</v>
      </c>
      <c r="D171" s="12" t="s">
        <v>451</v>
      </c>
      <c r="E171" s="12" t="s">
        <v>355</v>
      </c>
      <c r="F171" s="12" t="s">
        <v>356</v>
      </c>
      <c r="G171" s="27">
        <v>240495.71</v>
      </c>
      <c r="H171" s="27">
        <v>11147264.699999999</v>
      </c>
      <c r="I171" s="27">
        <v>1145236.5900000001</v>
      </c>
      <c r="J171" s="27">
        <v>12292501.289999999</v>
      </c>
      <c r="K171" s="27">
        <v>3512797.29</v>
      </c>
      <c r="L171" s="27">
        <v>15805298.58</v>
      </c>
      <c r="M171" s="27">
        <v>16045794.289999999</v>
      </c>
      <c r="N171" s="27">
        <v>289185.90999999997</v>
      </c>
      <c r="O171" s="27">
        <v>7773806.5</v>
      </c>
      <c r="P171" s="27">
        <v>88010.86</v>
      </c>
      <c r="Q171" s="27">
        <v>77842.179999999993</v>
      </c>
      <c r="R171" s="27">
        <v>1163995.3500000001</v>
      </c>
      <c r="S171" s="27">
        <v>618641.14</v>
      </c>
      <c r="T171" s="27">
        <v>271858.09000000003</v>
      </c>
      <c r="U171" s="27">
        <v>687141.39</v>
      </c>
      <c r="V171" s="46">
        <v>10970481.42</v>
      </c>
      <c r="W171" s="27">
        <f t="shared" si="10"/>
        <v>10970481.42</v>
      </c>
      <c r="X171" s="27">
        <v>495767.29</v>
      </c>
      <c r="Y171" s="27">
        <v>4549.8599999999997</v>
      </c>
      <c r="Z171" s="27">
        <v>501410.73</v>
      </c>
      <c r="AA171" s="27">
        <v>23739.53</v>
      </c>
      <c r="AB171" s="27">
        <v>11995948.83</v>
      </c>
      <c r="AC171" s="27">
        <v>3896128.67</v>
      </c>
      <c r="AD171">
        <v>15892077.5</v>
      </c>
      <c r="AE171" s="27">
        <f t="shared" si="11"/>
        <v>15892077.5</v>
      </c>
      <c r="AF171" s="10">
        <f>G171/'REV95'!$C170</f>
        <v>95.937334450295182</v>
      </c>
      <c r="AG171" s="10">
        <f>H171/'REV95'!$C170</f>
        <v>4446.8105552896113</v>
      </c>
      <c r="AH171" s="10">
        <f>I171/'REV95'!$C170</f>
        <v>456.85199856390619</v>
      </c>
      <c r="AI171" s="10">
        <f>J171/'REV95'!$C170</f>
        <v>4903.6625538535181</v>
      </c>
      <c r="AJ171" s="10">
        <f>K171/'REV95'!$C170</f>
        <v>1401.307359980852</v>
      </c>
      <c r="AK171" s="10">
        <f>L171/'REV95'!$C170</f>
        <v>6304.9699138343703</v>
      </c>
      <c r="AL171" s="10">
        <f>M171/'REV95'!$C170</f>
        <v>6400.907248284665</v>
      </c>
      <c r="AM171" s="14">
        <f>N171/'REV95'!C170</f>
        <v>115.36058321365883</v>
      </c>
      <c r="AN171" s="14">
        <f>O171/'REV95'!C170</f>
        <v>3101.0876416148076</v>
      </c>
      <c r="AO171" s="14">
        <f>P171/'REV95'!C170</f>
        <v>35.108847933620552</v>
      </c>
      <c r="AP171" s="14">
        <f>Q171/'REV95'!C170</f>
        <v>31.052409446306044</v>
      </c>
      <c r="AQ171" s="14">
        <f>R171/'REV95'!C170</f>
        <v>464.33514839636189</v>
      </c>
      <c r="AR171" s="14">
        <f>S171/'REV95'!C170</f>
        <v>246.78520025530557</v>
      </c>
      <c r="AS171" s="14">
        <f>T171/'REV95'!C170</f>
        <v>108.44825674166268</v>
      </c>
      <c r="AT171" s="14">
        <f>U171/'REV95'!C170</f>
        <v>274.11097415031116</v>
      </c>
      <c r="AU171" s="14">
        <f>W171/'REV95'!C170</f>
        <v>4376.2890617520343</v>
      </c>
      <c r="AV171" s="14">
        <f>X171/'REV95'!$C170</f>
        <v>197.76898436253387</v>
      </c>
      <c r="AW171" s="14">
        <f>Y171/'REV95'!$C170</f>
        <v>1.8150071804691237</v>
      </c>
      <c r="AX171" s="14">
        <f>Z171/'REV95'!$C170</f>
        <v>200.02023695548107</v>
      </c>
      <c r="AY171" s="14">
        <f>AA171/'REV95'!$C170</f>
        <v>9.4700534546034767</v>
      </c>
      <c r="AZ171" s="14">
        <f>AB171/'REV95'!$C170</f>
        <v>4785.3633437051221</v>
      </c>
      <c r="BA171" s="14">
        <f>AC171/'REV95'!$C170</f>
        <v>1554.2239787777244</v>
      </c>
      <c r="BB171" s="14">
        <f>AE171/'REV95'!C170</f>
        <v>6339.5873224828465</v>
      </c>
    </row>
    <row r="172" spans="1:235" ht="15" customHeight="1" x14ac:dyDescent="0.25">
      <c r="A172" s="24">
        <v>0</v>
      </c>
      <c r="B172" s="26" t="s">
        <v>573</v>
      </c>
      <c r="C172" s="11">
        <v>170</v>
      </c>
      <c r="D172" s="12" t="s">
        <v>464</v>
      </c>
      <c r="E172" s="12" t="s">
        <v>357</v>
      </c>
      <c r="F172" s="12" t="s">
        <v>358</v>
      </c>
      <c r="G172" s="27">
        <v>667802.04</v>
      </c>
      <c r="H172" s="27">
        <v>8316872.4400000004</v>
      </c>
      <c r="I172" s="27">
        <v>286410.55</v>
      </c>
      <c r="J172" s="27">
        <v>8603282.9900000002</v>
      </c>
      <c r="K172" s="27">
        <v>2135321.12</v>
      </c>
      <c r="L172" s="27">
        <v>10738604.109999999</v>
      </c>
      <c r="M172" s="27">
        <v>11406406.15</v>
      </c>
      <c r="N172" s="27">
        <v>362438.42</v>
      </c>
      <c r="O172" s="27">
        <v>5191744.8899999997</v>
      </c>
      <c r="P172" s="27">
        <v>49396.1</v>
      </c>
      <c r="Q172" s="27">
        <v>63755.61</v>
      </c>
      <c r="R172" s="27">
        <v>716182.34</v>
      </c>
      <c r="S172" s="27">
        <v>491004.06</v>
      </c>
      <c r="T172" s="27">
        <v>496369.59</v>
      </c>
      <c r="U172" s="27">
        <v>386110.74</v>
      </c>
      <c r="V172" s="46">
        <v>7757001.75</v>
      </c>
      <c r="W172" s="27">
        <f t="shared" si="10"/>
        <v>7757001.75</v>
      </c>
      <c r="X172" s="27">
        <v>221921.55</v>
      </c>
      <c r="Y172" s="27">
        <v>8875.2000000000007</v>
      </c>
      <c r="Z172" s="27">
        <v>159911.73000000001</v>
      </c>
      <c r="AA172" s="27">
        <v>0</v>
      </c>
      <c r="AB172" s="27">
        <v>8147710.2300000004</v>
      </c>
      <c r="AC172" s="27">
        <v>2323045.7599999998</v>
      </c>
      <c r="AD172">
        <v>10470755.99</v>
      </c>
      <c r="AE172" s="27">
        <f t="shared" si="11"/>
        <v>10470755.99</v>
      </c>
      <c r="AF172" s="10">
        <f>G172/'REV95'!$C171</f>
        <v>349.23231879510513</v>
      </c>
      <c r="AG172" s="10">
        <f>H172/'REV95'!$C171</f>
        <v>4349.3737265976361</v>
      </c>
      <c r="AH172" s="10">
        <f>I172/'REV95'!$C171</f>
        <v>149.78064532998638</v>
      </c>
      <c r="AI172" s="10">
        <f>J172/'REV95'!$C171</f>
        <v>4499.1543719276224</v>
      </c>
      <c r="AJ172" s="10">
        <f>K172/'REV95'!$C171</f>
        <v>1116.6829411149461</v>
      </c>
      <c r="AK172" s="10">
        <f>L172/'REV95'!$C171</f>
        <v>5615.837313042568</v>
      </c>
      <c r="AL172" s="10">
        <f>M172/'REV95'!$C171</f>
        <v>5965.069631837674</v>
      </c>
      <c r="AM172" s="14">
        <f>N172/'REV95'!C171</f>
        <v>189.54001673465118</v>
      </c>
      <c r="AN172" s="14">
        <f>O172/'REV95'!C171</f>
        <v>2715.0637433322872</v>
      </c>
      <c r="AO172" s="14">
        <f>P172/'REV95'!C171</f>
        <v>25.832078234494297</v>
      </c>
      <c r="AP172" s="14">
        <f>Q172/'REV95'!C171</f>
        <v>33.34149670536555</v>
      </c>
      <c r="AQ172" s="14">
        <f>R172/'REV95'!C171</f>
        <v>374.53317644597843</v>
      </c>
      <c r="AR172" s="14">
        <f>S172/'REV95'!C171</f>
        <v>256.77442736115466</v>
      </c>
      <c r="AS172" s="14">
        <f>T172/'REV95'!C171</f>
        <v>259.58037339190463</v>
      </c>
      <c r="AT172" s="14">
        <f>U172/'REV95'!C171</f>
        <v>201.91964229683086</v>
      </c>
      <c r="AU172" s="14">
        <f>W172/'REV95'!C171</f>
        <v>4056.5849545026672</v>
      </c>
      <c r="AV172" s="14">
        <f>X172/'REV95'!$C171</f>
        <v>116.05561656730467</v>
      </c>
      <c r="AW172" s="14">
        <f>Y172/'REV95'!$C171</f>
        <v>4.6413555067461569</v>
      </c>
      <c r="AX172" s="14">
        <f>Z172/'REV95'!$C171</f>
        <v>83.627094446187641</v>
      </c>
      <c r="AY172" s="14">
        <f>AA172/'REV95'!$C171</f>
        <v>0</v>
      </c>
      <c r="AZ172" s="14">
        <f>AB172/'REV95'!$C171</f>
        <v>4260.909021022906</v>
      </c>
      <c r="BA172" s="14">
        <f>AC172/'REV95'!$C171</f>
        <v>1214.8550151657776</v>
      </c>
      <c r="BB172" s="14">
        <f>AE172/'REV95'!C171</f>
        <v>5475.7640361886833</v>
      </c>
    </row>
    <row r="173" spans="1:235" ht="15" customHeight="1" x14ac:dyDescent="0.25">
      <c r="A173" s="24">
        <v>1</v>
      </c>
      <c r="B173" s="26" t="s">
        <v>505</v>
      </c>
      <c r="C173" s="11">
        <v>171</v>
      </c>
      <c r="D173" s="12" t="s">
        <v>453</v>
      </c>
      <c r="E173" s="12" t="s">
        <v>359</v>
      </c>
      <c r="F173" s="12" t="s">
        <v>592</v>
      </c>
      <c r="G173" s="27">
        <v>32585.919999999998</v>
      </c>
      <c r="H173" s="27">
        <v>984643.85</v>
      </c>
      <c r="I173" s="27">
        <v>0</v>
      </c>
      <c r="J173" s="27">
        <v>984643.85</v>
      </c>
      <c r="K173" s="27">
        <v>183319.39</v>
      </c>
      <c r="L173" s="27">
        <v>1167963.24</v>
      </c>
      <c r="M173" s="27">
        <v>1200549.1599999999</v>
      </c>
      <c r="N173" s="27">
        <v>86484.55</v>
      </c>
      <c r="O173" s="27">
        <v>627318.88</v>
      </c>
      <c r="P173" s="27">
        <v>3908.34</v>
      </c>
      <c r="Q173" s="27">
        <v>294.13</v>
      </c>
      <c r="R173" s="27">
        <v>30571.040000000001</v>
      </c>
      <c r="S173" s="27">
        <v>61263.18</v>
      </c>
      <c r="T173" s="27">
        <v>22385.45</v>
      </c>
      <c r="U173" s="27">
        <v>44021.1</v>
      </c>
      <c r="V173" s="46">
        <v>876246.67</v>
      </c>
      <c r="W173" s="27">
        <f t="shared" si="10"/>
        <v>876246.67</v>
      </c>
      <c r="X173" s="27">
        <v>0</v>
      </c>
      <c r="Y173" s="27">
        <v>24166.36</v>
      </c>
      <c r="Z173" s="27">
        <v>41709.24</v>
      </c>
      <c r="AA173" s="27">
        <v>0</v>
      </c>
      <c r="AB173" s="27">
        <v>942122.27</v>
      </c>
      <c r="AC173" s="27">
        <v>185180.86</v>
      </c>
      <c r="AD173">
        <v>1127303.1299999999</v>
      </c>
      <c r="AE173" s="27">
        <f t="shared" si="11"/>
        <v>1127303.1299999999</v>
      </c>
      <c r="AF173" s="10">
        <f>G173/'REV95'!$C172</f>
        <v>179.83399558498897</v>
      </c>
      <c r="AG173" s="10">
        <f>H173/'REV95'!$C172</f>
        <v>5434.0168322295804</v>
      </c>
      <c r="AH173" s="10">
        <f>I173/'REV95'!$C172</f>
        <v>0</v>
      </c>
      <c r="AI173" s="10">
        <f>J173/'REV95'!$C172</f>
        <v>5434.0168322295804</v>
      </c>
      <c r="AJ173" s="10">
        <f>K173/'REV95'!$C172</f>
        <v>1011.6964128035321</v>
      </c>
      <c r="AK173" s="10">
        <f>L173/'REV95'!$C172</f>
        <v>6445.7132450331128</v>
      </c>
      <c r="AL173" s="10">
        <f>M173/'REV95'!$C172</f>
        <v>6625.5472406181016</v>
      </c>
      <c r="AM173" s="14">
        <f>N173/'REV95'!C172</f>
        <v>477.28780353200887</v>
      </c>
      <c r="AN173" s="14">
        <f>O173/'REV95'!C172</f>
        <v>3462.0247240618105</v>
      </c>
      <c r="AO173" s="14">
        <f>P173/'REV95'!C172</f>
        <v>21.569205298013248</v>
      </c>
      <c r="AP173" s="14">
        <f>Q173/'REV95'!C172</f>
        <v>1.623233995584989</v>
      </c>
      <c r="AQ173" s="14">
        <f>R173/'REV95'!C172</f>
        <v>168.71434878587198</v>
      </c>
      <c r="AR173" s="14">
        <f>S173/'REV95'!C172</f>
        <v>338.0970198675497</v>
      </c>
      <c r="AS173" s="14">
        <f>T173/'REV95'!C172</f>
        <v>123.54001103752761</v>
      </c>
      <c r="AT173" s="14">
        <f>U173/'REV95'!C172</f>
        <v>242.94205298013244</v>
      </c>
      <c r="AU173" s="14">
        <f>W173/'REV95'!C172</f>
        <v>4835.7983995584991</v>
      </c>
      <c r="AV173" s="14">
        <f>X173/'REV95'!$C172</f>
        <v>0</v>
      </c>
      <c r="AW173" s="14">
        <f>Y173/'REV95'!$C172</f>
        <v>133.36843267108168</v>
      </c>
      <c r="AX173" s="14">
        <f>Z173/'REV95'!$C172</f>
        <v>230.18344370860927</v>
      </c>
      <c r="AY173" s="14">
        <f>AA173/'REV95'!$C172</f>
        <v>0</v>
      </c>
      <c r="AZ173" s="14">
        <f>AB173/'REV95'!$C172</f>
        <v>5199.35027593819</v>
      </c>
      <c r="BA173" s="14">
        <f>AC173/'REV95'!$C172</f>
        <v>1021.9694260485651</v>
      </c>
      <c r="BB173" s="14">
        <f>AE173/'REV95'!C172</f>
        <v>6221.3197019867548</v>
      </c>
    </row>
    <row r="174" spans="1:235" ht="15" customHeight="1" x14ac:dyDescent="0.25">
      <c r="A174" s="24">
        <v>0</v>
      </c>
      <c r="B174" s="26" t="s">
        <v>493</v>
      </c>
      <c r="C174" s="11">
        <v>172</v>
      </c>
      <c r="D174" s="12" t="s">
        <v>451</v>
      </c>
      <c r="E174" s="12" t="s">
        <v>361</v>
      </c>
      <c r="F174" s="12" t="s">
        <v>362</v>
      </c>
      <c r="G174" s="27">
        <v>3133835.29</v>
      </c>
      <c r="H174" s="27">
        <v>17303227.359999999</v>
      </c>
      <c r="I174" s="27">
        <v>590118.93999999994</v>
      </c>
      <c r="J174" s="27">
        <v>17893346.300000001</v>
      </c>
      <c r="K174" s="27">
        <v>3642348.69</v>
      </c>
      <c r="L174" s="27">
        <v>21535694.989999998</v>
      </c>
      <c r="M174" s="27">
        <v>24669530.280000001</v>
      </c>
      <c r="N174" s="27">
        <v>563382.28</v>
      </c>
      <c r="O174" s="27">
        <v>10954654.92</v>
      </c>
      <c r="P174" s="27">
        <v>97091.33</v>
      </c>
      <c r="Q174" s="27">
        <v>528868.73</v>
      </c>
      <c r="R174" s="27">
        <v>1265866.01</v>
      </c>
      <c r="S174" s="27">
        <v>941871.08</v>
      </c>
      <c r="T174" s="27">
        <v>1720896.25</v>
      </c>
      <c r="U174" s="27">
        <v>655725.68000000005</v>
      </c>
      <c r="V174" s="46">
        <v>16728356.279999999</v>
      </c>
      <c r="W174" s="27">
        <f t="shared" si="10"/>
        <v>16728356.279999999</v>
      </c>
      <c r="X174" s="27">
        <v>21747.87</v>
      </c>
      <c r="Y174" s="27">
        <v>7751.47</v>
      </c>
      <c r="Z174" s="27">
        <v>179665.15</v>
      </c>
      <c r="AA174" s="27">
        <v>0</v>
      </c>
      <c r="AB174" s="27">
        <v>16937520.77</v>
      </c>
      <c r="AC174" s="27">
        <v>4630637.5999999996</v>
      </c>
      <c r="AD174">
        <v>21568158.370000001</v>
      </c>
      <c r="AE174" s="27">
        <f t="shared" si="11"/>
        <v>21568158.370000001</v>
      </c>
      <c r="AF174" s="10">
        <f>G174/'REV95'!$C173</f>
        <v>854.62796640213799</v>
      </c>
      <c r="AG174" s="10">
        <f>H174/'REV95'!$C173</f>
        <v>4718.7617224358446</v>
      </c>
      <c r="AH174" s="10">
        <f>I174/'REV95'!$C173</f>
        <v>160.93128800894488</v>
      </c>
      <c r="AI174" s="10">
        <f>J174/'REV95'!$C173</f>
        <v>4879.6930104447902</v>
      </c>
      <c r="AJ174" s="10">
        <f>K174/'REV95'!$C173</f>
        <v>993.30461425182034</v>
      </c>
      <c r="AK174" s="10">
        <f>L174/'REV95'!$C173</f>
        <v>5872.9976246966098</v>
      </c>
      <c r="AL174" s="10">
        <f>M174/'REV95'!$C173</f>
        <v>6727.6255910987484</v>
      </c>
      <c r="AM174" s="14">
        <f>N174/'REV95'!C173</f>
        <v>153.63993564045924</v>
      </c>
      <c r="AN174" s="14">
        <f>O174/'REV95'!C173</f>
        <v>2987.443049987728</v>
      </c>
      <c r="AO174" s="14">
        <f>P174/'REV95'!C173</f>
        <v>26.477768687447163</v>
      </c>
      <c r="AP174" s="14">
        <f>Q174/'REV95'!C173</f>
        <v>144.22774823420326</v>
      </c>
      <c r="AQ174" s="14">
        <f>R174/'REV95'!C173</f>
        <v>345.21421636804928</v>
      </c>
      <c r="AR174" s="14">
        <f>S174/'REV95'!C173</f>
        <v>256.85758542638195</v>
      </c>
      <c r="AS174" s="14">
        <f>T174/'REV95'!C173</f>
        <v>469.30547601516264</v>
      </c>
      <c r="AT174" s="14">
        <f>U174/'REV95'!C173</f>
        <v>178.82289672475389</v>
      </c>
      <c r="AU174" s="14">
        <f>W174/'REV95'!C173</f>
        <v>4561.9886770841849</v>
      </c>
      <c r="AV174" s="14">
        <f>X174/'REV95'!$C173</f>
        <v>5.930859854372903</v>
      </c>
      <c r="AW174" s="14">
        <f>Y174/'REV95'!$C173</f>
        <v>2.1139027516430771</v>
      </c>
      <c r="AX174" s="14">
        <f>Z174/'REV95'!$C173</f>
        <v>48.996468406555941</v>
      </c>
      <c r="AY174" s="14">
        <f>AA174/'REV95'!$C173</f>
        <v>0</v>
      </c>
      <c r="AZ174" s="14">
        <f>AB174/'REV95'!$C173</f>
        <v>4619.029908096757</v>
      </c>
      <c r="BA174" s="14">
        <f>AC174/'REV95'!$C173</f>
        <v>1262.8208023125799</v>
      </c>
      <c r="BB174" s="14">
        <f>AE174/'REV95'!C173</f>
        <v>5881.8507104093378</v>
      </c>
    </row>
    <row r="175" spans="1:235" ht="15" customHeight="1" x14ac:dyDescent="0.25">
      <c r="A175" s="24">
        <v>1</v>
      </c>
      <c r="B175" s="26" t="s">
        <v>493</v>
      </c>
      <c r="C175" s="11">
        <v>173</v>
      </c>
      <c r="D175" s="12" t="s">
        <v>451</v>
      </c>
      <c r="E175" s="12" t="s">
        <v>363</v>
      </c>
      <c r="F175" s="12" t="s">
        <v>593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46">
        <v>3235084.26</v>
      </c>
      <c r="W175" s="27">
        <f t="shared" si="10"/>
        <v>3235084.26</v>
      </c>
      <c r="X175" s="27">
        <v>0</v>
      </c>
      <c r="Y175" s="27">
        <v>0</v>
      </c>
      <c r="Z175" s="27">
        <v>0</v>
      </c>
      <c r="AA175" s="27">
        <v>0</v>
      </c>
      <c r="AB175" s="27">
        <v>0</v>
      </c>
      <c r="AC175" s="27">
        <v>0</v>
      </c>
      <c r="AD175">
        <v>4624915.04</v>
      </c>
      <c r="AE175" s="27">
        <f t="shared" si="11"/>
        <v>4624915.04</v>
      </c>
      <c r="AF175" s="10">
        <f>G175/'REV95'!$C174</f>
        <v>0</v>
      </c>
      <c r="AG175" s="10">
        <f>H175/'REV95'!$C174</f>
        <v>0</v>
      </c>
      <c r="AH175" s="10">
        <f>I175/'REV95'!$C174</f>
        <v>0</v>
      </c>
      <c r="AI175" s="10">
        <f>J175/'REV95'!$C174</f>
        <v>0</v>
      </c>
      <c r="AJ175" s="10">
        <f>K175/'REV95'!$C174</f>
        <v>0</v>
      </c>
      <c r="AK175" s="10">
        <f>L175/'REV95'!$C174</f>
        <v>0</v>
      </c>
      <c r="AL175" s="10">
        <f>M175/'REV95'!$C174</f>
        <v>0</v>
      </c>
      <c r="AM175" s="14">
        <f>N175/'REV95'!C174</f>
        <v>0</v>
      </c>
      <c r="AN175" s="14">
        <f>O175/'REV95'!C174</f>
        <v>0</v>
      </c>
      <c r="AO175" s="14">
        <f>P175/'REV95'!C174</f>
        <v>0</v>
      </c>
      <c r="AP175" s="14">
        <f>Q175/'REV95'!C174</f>
        <v>0</v>
      </c>
      <c r="AQ175" s="14">
        <f>R175/'REV95'!C174</f>
        <v>0</v>
      </c>
      <c r="AR175" s="14">
        <f>S175/'REV95'!C174</f>
        <v>0</v>
      </c>
      <c r="AS175" s="14">
        <f>T175/'REV95'!C174</f>
        <v>0</v>
      </c>
      <c r="AT175" s="14">
        <f>U175/'REV95'!C174</f>
        <v>0</v>
      </c>
      <c r="AU175" s="14">
        <f>W175/'REV95'!C174</f>
        <v>3823.524713390852</v>
      </c>
      <c r="AV175" s="14">
        <f>X175/'REV95'!$C174</f>
        <v>0</v>
      </c>
      <c r="AW175" s="14">
        <f>Y175/'REV95'!$C174</f>
        <v>0</v>
      </c>
      <c r="AX175" s="14">
        <f>Z175/'REV95'!$C174</f>
        <v>0</v>
      </c>
      <c r="AY175" s="14">
        <f>AA175/'REV95'!$C174</f>
        <v>0</v>
      </c>
      <c r="AZ175" s="14">
        <f>AB175/'REV95'!$C174</f>
        <v>0</v>
      </c>
      <c r="BA175" s="14">
        <f>AC175/'REV95'!$C174</f>
        <v>0</v>
      </c>
      <c r="BB175" s="14">
        <f>AE175/'REV95'!C174</f>
        <v>5466.1565299609974</v>
      </c>
    </row>
    <row r="176" spans="1:235" ht="15" customHeight="1" x14ac:dyDescent="0.25">
      <c r="A176" s="24">
        <v>1</v>
      </c>
      <c r="B176" s="26" t="s">
        <v>51</v>
      </c>
      <c r="C176" s="11">
        <v>174</v>
      </c>
      <c r="D176" s="12" t="s">
        <v>469</v>
      </c>
      <c r="E176" s="12" t="s">
        <v>365</v>
      </c>
      <c r="F176" s="12" t="s">
        <v>594</v>
      </c>
      <c r="G176" s="27">
        <v>343200.31</v>
      </c>
      <c r="H176" s="27">
        <v>2540863.7200000002</v>
      </c>
      <c r="I176" s="27">
        <v>43781.19</v>
      </c>
      <c r="J176" s="27">
        <v>2584644.91</v>
      </c>
      <c r="K176" s="27">
        <v>907165.3</v>
      </c>
      <c r="L176" s="27">
        <v>3491810.21</v>
      </c>
      <c r="M176" s="27">
        <v>3835010.52</v>
      </c>
      <c r="N176" s="27">
        <v>158316.21</v>
      </c>
      <c r="O176" s="27">
        <v>1717625.47</v>
      </c>
      <c r="P176" s="27">
        <v>9024.2900000000009</v>
      </c>
      <c r="Q176" s="27">
        <v>900</v>
      </c>
      <c r="R176" s="27">
        <v>78370.2</v>
      </c>
      <c r="S176" s="27">
        <v>158108.22</v>
      </c>
      <c r="T176" s="27">
        <v>72650.22</v>
      </c>
      <c r="U176" s="27">
        <v>122167.86</v>
      </c>
      <c r="V176" s="46">
        <v>2317162.4700000002</v>
      </c>
      <c r="W176" s="27">
        <f t="shared" si="10"/>
        <v>2317162.4700000002</v>
      </c>
      <c r="X176" s="27">
        <v>1405.47</v>
      </c>
      <c r="Y176" s="27">
        <v>2800</v>
      </c>
      <c r="Z176" s="27">
        <v>98920.73</v>
      </c>
      <c r="AA176" s="27">
        <v>0</v>
      </c>
      <c r="AB176" s="27">
        <v>2420288.67</v>
      </c>
      <c r="AC176" s="27">
        <v>1094051.8</v>
      </c>
      <c r="AD176">
        <v>3514340.47</v>
      </c>
      <c r="AE176" s="27">
        <f t="shared" si="11"/>
        <v>3514340.47</v>
      </c>
      <c r="AF176" s="10">
        <f>G176/'REV95'!$C175</f>
        <v>565.3110031296327</v>
      </c>
      <c r="AG176" s="10">
        <f>H176/'REV95'!$C175</f>
        <v>4185.2474386427275</v>
      </c>
      <c r="AH176" s="10">
        <f>I176/'REV95'!$C175</f>
        <v>72.115285784878935</v>
      </c>
      <c r="AI176" s="10">
        <f>J176/'REV95'!$C175</f>
        <v>4257.3627244276067</v>
      </c>
      <c r="AJ176" s="10">
        <f>K176/'REV95'!$C175</f>
        <v>1494.2600889474552</v>
      </c>
      <c r="AK176" s="10">
        <f>L176/'REV95'!$C175</f>
        <v>5751.6228133750619</v>
      </c>
      <c r="AL176" s="10">
        <f>M176/'REV95'!$C175</f>
        <v>6316.9338165046938</v>
      </c>
      <c r="AM176" s="14">
        <f>N176/'REV95'!C175</f>
        <v>260.77451820128476</v>
      </c>
      <c r="AN176" s="14">
        <f>O176/'REV95'!C175</f>
        <v>2829.2298962279688</v>
      </c>
      <c r="AO176" s="14">
        <f>P176/'REV95'!C175</f>
        <v>14.864585735463681</v>
      </c>
      <c r="AP176" s="14">
        <f>Q176/'REV95'!C175</f>
        <v>1.4824575852413111</v>
      </c>
      <c r="AQ176" s="14">
        <f>R176/'REV95'!C175</f>
        <v>129.0894416076429</v>
      </c>
      <c r="AR176" s="14">
        <f>S176/'REV95'!C175</f>
        <v>260.43192225333553</v>
      </c>
      <c r="AS176" s="14">
        <f>T176/'REV95'!C175</f>
        <v>119.66763300938889</v>
      </c>
      <c r="AT176" s="14">
        <f>U176/'REV95'!C175</f>
        <v>201.23185636633173</v>
      </c>
      <c r="AU176" s="14">
        <f>W176/'REV95'!C175</f>
        <v>3816.7723109866579</v>
      </c>
      <c r="AV176" s="14">
        <f>X176/'REV95'!$C175</f>
        <v>2.3150551803656727</v>
      </c>
      <c r="AW176" s="14">
        <f>Y176/'REV95'!$C175</f>
        <v>4.6120902651951905</v>
      </c>
      <c r="AX176" s="14">
        <f>Z176/'REV95'!$C175</f>
        <v>162.93976280678635</v>
      </c>
      <c r="AY176" s="14">
        <f>AA176/'REV95'!$C175</f>
        <v>0</v>
      </c>
      <c r="AZ176" s="14">
        <f>AB176/'REV95'!$C175</f>
        <v>3986.6392192390049</v>
      </c>
      <c r="BA176" s="14">
        <f>AC176/'REV95'!$C175</f>
        <v>1802.0948772854554</v>
      </c>
      <c r="BB176" s="14">
        <f>AE176/'REV95'!C175</f>
        <v>5788.7340965244603</v>
      </c>
    </row>
    <row r="177" spans="1:54" ht="15" customHeight="1" x14ac:dyDescent="0.25">
      <c r="A177" s="24">
        <v>0</v>
      </c>
      <c r="B177" s="26" t="s">
        <v>595</v>
      </c>
      <c r="C177" s="11">
        <v>175</v>
      </c>
      <c r="D177" s="12" t="s">
        <v>480</v>
      </c>
      <c r="E177" s="12" t="s">
        <v>367</v>
      </c>
      <c r="F177" s="12" t="s">
        <v>368</v>
      </c>
      <c r="G177" s="27">
        <v>659902.28</v>
      </c>
      <c r="H177" s="27">
        <v>6061421.9400000004</v>
      </c>
      <c r="I177" s="27">
        <v>340071.65</v>
      </c>
      <c r="J177" s="27">
        <v>6401493.5899999999</v>
      </c>
      <c r="K177" s="27">
        <v>1317685.02</v>
      </c>
      <c r="L177" s="27">
        <v>7719178.6100000003</v>
      </c>
      <c r="M177" s="27">
        <v>8379080.8899999997</v>
      </c>
      <c r="N177" s="27">
        <v>216169.19</v>
      </c>
      <c r="O177" s="27">
        <v>4271524.4000000004</v>
      </c>
      <c r="P177" s="27">
        <v>48579.96</v>
      </c>
      <c r="Q177" s="27">
        <v>2816.28</v>
      </c>
      <c r="R177" s="27">
        <v>483803.71</v>
      </c>
      <c r="S177" s="27">
        <v>403976.77</v>
      </c>
      <c r="T177" s="27">
        <v>67314.259999999995</v>
      </c>
      <c r="U177" s="27">
        <v>437244.48</v>
      </c>
      <c r="V177" s="46">
        <v>5931429.0499999998</v>
      </c>
      <c r="W177" s="27">
        <f t="shared" si="10"/>
        <v>5931429.0499999998</v>
      </c>
      <c r="X177" s="27">
        <v>184310.79</v>
      </c>
      <c r="Y177" s="27">
        <v>1369.93</v>
      </c>
      <c r="Z177" s="27">
        <v>123044.97</v>
      </c>
      <c r="AA177" s="27">
        <v>4750.34</v>
      </c>
      <c r="AB177" s="27">
        <v>6244905.0800000001</v>
      </c>
      <c r="AC177" s="27">
        <v>1282855.75</v>
      </c>
      <c r="AD177">
        <v>7527760.8300000001</v>
      </c>
      <c r="AE177" s="27">
        <f t="shared" si="11"/>
        <v>7527760.8300000001</v>
      </c>
      <c r="AF177" s="10">
        <f>G177/'REV95'!$C176</f>
        <v>519.89465059481608</v>
      </c>
      <c r="AG177" s="10">
        <f>H177/'REV95'!$C176</f>
        <v>4775.4052942566777</v>
      </c>
      <c r="AH177" s="10">
        <f>I177/'REV95'!$C176</f>
        <v>267.92062554163715</v>
      </c>
      <c r="AI177" s="10">
        <f>J177/'REV95'!$C176</f>
        <v>5043.3259197983143</v>
      </c>
      <c r="AJ177" s="10">
        <f>K177/'REV95'!$C176</f>
        <v>1038.1194516662729</v>
      </c>
      <c r="AK177" s="10">
        <f>L177/'REV95'!$C176</f>
        <v>6081.445371464587</v>
      </c>
      <c r="AL177" s="10">
        <f>M177/'REV95'!$C176</f>
        <v>6601.3400220594031</v>
      </c>
      <c r="AM177" s="14">
        <f>N177/'REV95'!C176</f>
        <v>170.30582998503112</v>
      </c>
      <c r="AN177" s="14">
        <f>O177/'REV95'!C176</f>
        <v>3365.2599070353745</v>
      </c>
      <c r="AO177" s="14">
        <f>P177/'REV95'!C176</f>
        <v>38.273032380052001</v>
      </c>
      <c r="AP177" s="14">
        <f>Q177/'REV95'!C176</f>
        <v>2.2187662491136848</v>
      </c>
      <c r="AQ177" s="14">
        <f>R177/'REV95'!C176</f>
        <v>381.15789017568744</v>
      </c>
      <c r="AR177" s="14">
        <f>S177/'REV95'!C176</f>
        <v>318.26736784054208</v>
      </c>
      <c r="AS177" s="14">
        <f>T177/'REV95'!C176</f>
        <v>53.032584889309064</v>
      </c>
      <c r="AT177" s="14">
        <f>U177/'REV95'!C176</f>
        <v>344.47686126211295</v>
      </c>
      <c r="AU177" s="14">
        <f>W177/'REV95'!C176</f>
        <v>4672.9922398172221</v>
      </c>
      <c r="AV177" s="14">
        <f>X177/'REV95'!$C176</f>
        <v>145.20664145592059</v>
      </c>
      <c r="AW177" s="14">
        <f>Y177/'REV95'!$C176</f>
        <v>1.0792799180650754</v>
      </c>
      <c r="AX177" s="14">
        <f>Z177/'REV95'!$C176</f>
        <v>96.939234223587803</v>
      </c>
      <c r="AY177" s="14">
        <f>AA177/'REV95'!$C176</f>
        <v>3.7424879855038213</v>
      </c>
      <c r="AZ177" s="14">
        <f>AB177/'REV95'!$C176</f>
        <v>4919.9598834003</v>
      </c>
      <c r="BA177" s="14">
        <f>AC177/'REV95'!$C176</f>
        <v>1010.6797053494053</v>
      </c>
      <c r="BB177" s="14">
        <f>AE177/'REV95'!C176</f>
        <v>5930.6395887497047</v>
      </c>
    </row>
    <row r="178" spans="1:54" ht="15" customHeight="1" x14ac:dyDescent="0.25">
      <c r="A178" s="24">
        <v>0</v>
      </c>
      <c r="B178" s="26" t="s">
        <v>596</v>
      </c>
      <c r="C178" s="11">
        <v>176</v>
      </c>
      <c r="D178" s="12" t="s">
        <v>458</v>
      </c>
      <c r="E178" s="12" t="s">
        <v>369</v>
      </c>
      <c r="F178" s="12" t="s">
        <v>370</v>
      </c>
      <c r="G178" s="27">
        <v>1005657.89</v>
      </c>
      <c r="H178" s="27">
        <v>13667388.970000001</v>
      </c>
      <c r="I178" s="27">
        <v>432775.91</v>
      </c>
      <c r="J178" s="27">
        <v>14100164.880000001</v>
      </c>
      <c r="K178" s="27">
        <v>2144757.5499999998</v>
      </c>
      <c r="L178" s="27">
        <v>16244922.43</v>
      </c>
      <c r="M178" s="27">
        <v>17250580.32</v>
      </c>
      <c r="N178" s="27">
        <v>353307.51</v>
      </c>
      <c r="O178" s="27">
        <v>9901786.9800000004</v>
      </c>
      <c r="P178" s="27">
        <v>52901.73</v>
      </c>
      <c r="Q178" s="27">
        <v>89998.48</v>
      </c>
      <c r="R178" s="27">
        <v>866792</v>
      </c>
      <c r="S178" s="27">
        <v>808709.27</v>
      </c>
      <c r="T178" s="27">
        <v>359992.3</v>
      </c>
      <c r="U178" s="27">
        <v>562103.71</v>
      </c>
      <c r="V178" s="46">
        <v>12995591.98</v>
      </c>
      <c r="W178" s="27">
        <f t="shared" si="10"/>
        <v>12995591.98</v>
      </c>
      <c r="X178" s="27">
        <v>305200.65000000002</v>
      </c>
      <c r="Y178" s="27">
        <v>1561</v>
      </c>
      <c r="Z178" s="27">
        <v>781496.93</v>
      </c>
      <c r="AA178" s="27">
        <v>3540</v>
      </c>
      <c r="AB178" s="27">
        <v>14087390.560000001</v>
      </c>
      <c r="AC178" s="27">
        <v>2126340.48</v>
      </c>
      <c r="AD178">
        <v>16213731.039999999</v>
      </c>
      <c r="AE178" s="27">
        <f t="shared" si="11"/>
        <v>16213731.039999999</v>
      </c>
      <c r="AF178" s="10">
        <f>G178/'REV95'!$C177</f>
        <v>296.43563448784084</v>
      </c>
      <c r="AG178" s="10">
        <f>H178/'REV95'!$C177</f>
        <v>4028.7071392778189</v>
      </c>
      <c r="AH178" s="10">
        <f>I178/'REV95'!$C177</f>
        <v>127.56843330876934</v>
      </c>
      <c r="AI178" s="10">
        <f>J178/'REV95'!$C177</f>
        <v>4156.2755725865882</v>
      </c>
      <c r="AJ178" s="10">
        <f>K178/'REV95'!$C177</f>
        <v>632.20561532792919</v>
      </c>
      <c r="AK178" s="10">
        <f>L178/'REV95'!$C177</f>
        <v>4788.4811879145172</v>
      </c>
      <c r="AL178" s="10">
        <f>M178/'REV95'!$C177</f>
        <v>5084.9168224023579</v>
      </c>
      <c r="AM178" s="14">
        <f>N178/'REV95'!C177</f>
        <v>104.143702284451</v>
      </c>
      <c r="AN178" s="14">
        <f>O178/'REV95'!C177</f>
        <v>2918.7286602800295</v>
      </c>
      <c r="AO178" s="14">
        <f>P178/'REV95'!C177</f>
        <v>15.593730287398675</v>
      </c>
      <c r="AP178" s="14">
        <f>Q178/'REV95'!C177</f>
        <v>26.528660280029477</v>
      </c>
      <c r="AQ178" s="14">
        <f>R178/'REV95'!C177</f>
        <v>255.50243183492998</v>
      </c>
      <c r="AR178" s="14">
        <f>S178/'REV95'!C177</f>
        <v>238.38150921149594</v>
      </c>
      <c r="AS178" s="14">
        <f>T178/'REV95'!C177</f>
        <v>106.11416359616801</v>
      </c>
      <c r="AT178" s="14">
        <f>U178/'REV95'!C177</f>
        <v>165.69011348563006</v>
      </c>
      <c r="AU178" s="14">
        <f>W178/'REV95'!C177</f>
        <v>3830.6829712601329</v>
      </c>
      <c r="AV178" s="14">
        <f>X178/'REV95'!$C177</f>
        <v>89.963345615327938</v>
      </c>
      <c r="AW178" s="14">
        <f>Y178/'REV95'!$C177</f>
        <v>0.46013264554163597</v>
      </c>
      <c r="AX178" s="14">
        <f>Z178/'REV95'!$C177</f>
        <v>230.3601857037583</v>
      </c>
      <c r="AY178" s="14">
        <f>AA178/'REV95'!$C177</f>
        <v>1.0434782608695652</v>
      </c>
      <c r="AZ178" s="14">
        <f>AB178/'REV95'!$C177</f>
        <v>4152.5101134856304</v>
      </c>
      <c r="BA178" s="14">
        <f>AC178/'REV95'!$C177</f>
        <v>626.77685482682386</v>
      </c>
      <c r="BB178" s="14">
        <f>AE178/'REV95'!C177</f>
        <v>4779.2869683124536</v>
      </c>
    </row>
    <row r="179" spans="1:54" ht="15" customHeight="1" x14ac:dyDescent="0.25">
      <c r="C179" s="11"/>
      <c r="D179" s="12"/>
      <c r="E179" s="12"/>
      <c r="F179" s="12"/>
      <c r="G179" s="10">
        <f>SUM(G3:G178)</f>
        <v>154521605.90999991</v>
      </c>
      <c r="H179" s="10">
        <f t="shared" ref="H179:X179" si="12">SUM(H3:H178)</f>
        <v>2318144194.1400003</v>
      </c>
      <c r="I179" s="10">
        <f t="shared" si="12"/>
        <v>102972055.80000003</v>
      </c>
      <c r="J179" s="10">
        <f t="shared" si="12"/>
        <v>2421116249.9400001</v>
      </c>
      <c r="K179" s="10">
        <f t="shared" si="12"/>
        <v>610926515.35999978</v>
      </c>
      <c r="L179" s="10">
        <f t="shared" si="12"/>
        <v>3032042765.2999978</v>
      </c>
      <c r="M179" s="10">
        <f t="shared" si="12"/>
        <v>3186564371.2100024</v>
      </c>
      <c r="N179" s="10">
        <f t="shared" si="12"/>
        <v>70863280.859999985</v>
      </c>
      <c r="O179" s="10">
        <f t="shared" si="12"/>
        <v>1672751133.0200005</v>
      </c>
      <c r="P179" s="10">
        <f t="shared" si="12"/>
        <v>14819504.360000001</v>
      </c>
      <c r="Q179" s="10">
        <f t="shared" si="12"/>
        <v>23049415.800000016</v>
      </c>
      <c r="R179" s="10">
        <f t="shared" si="12"/>
        <v>147133965.2400001</v>
      </c>
      <c r="S179" s="10">
        <f t="shared" si="12"/>
        <v>157899260.20000017</v>
      </c>
      <c r="T179" s="10">
        <f t="shared" si="12"/>
        <v>79439796.810000017</v>
      </c>
      <c r="U179" s="10">
        <f t="shared" si="12"/>
        <v>106831312.4199999</v>
      </c>
      <c r="V179" s="46">
        <f>SUM(V3:V178)</f>
        <v>2437582514.3500013</v>
      </c>
      <c r="W179" s="10">
        <f t="shared" si="12"/>
        <v>2437582514.3500013</v>
      </c>
      <c r="X179" s="10">
        <f t="shared" si="12"/>
        <v>10587475.790000001</v>
      </c>
      <c r="Y179" s="10">
        <f t="shared" ref="Y179:AE179" si="13">SUM(Y3:Y178)</f>
        <v>3027295.3799999994</v>
      </c>
      <c r="Z179" s="10">
        <f t="shared" si="13"/>
        <v>90734309.810000017</v>
      </c>
      <c r="AA179" s="10">
        <f t="shared" si="13"/>
        <v>6071591.0599999996</v>
      </c>
      <c r="AB179" s="10">
        <f t="shared" si="13"/>
        <v>2383208340.7499995</v>
      </c>
      <c r="AC179" s="10">
        <f t="shared" si="13"/>
        <v>636931285.39999998</v>
      </c>
      <c r="AD179">
        <f>SUM(AD3:AD178)</f>
        <v>3239001754.190002</v>
      </c>
      <c r="AE179" s="10">
        <f t="shared" si="13"/>
        <v>3239001754.190002</v>
      </c>
      <c r="AF179" s="10">
        <f>G179/'REV95'!$C178</f>
        <v>269.69394786680954</v>
      </c>
      <c r="AG179" s="10">
        <f>H179/'REV95'!$C178</f>
        <v>4045.9679134209741</v>
      </c>
      <c r="AH179" s="10">
        <f>I179/'REV95'!$C178</f>
        <v>179.72205301075118</v>
      </c>
      <c r="AI179" s="10">
        <f>J179/'REV95'!$C178</f>
        <v>4225.6899664317252</v>
      </c>
      <c r="AJ179" s="10">
        <f>K179/'REV95'!$C178</f>
        <v>1066.2792611663422</v>
      </c>
      <c r="AK179" s="10">
        <f>L179/'REV95'!$C178</f>
        <v>5291.9692275980633</v>
      </c>
      <c r="AL179" s="10">
        <f>M179/'REV95'!$C178</f>
        <v>5561.6631754648815</v>
      </c>
      <c r="AM179" s="14">
        <f>N179/'REV95'!C178</f>
        <v>123.68107269775092</v>
      </c>
      <c r="AN179" s="14">
        <f>O179/'REV95'!C178</f>
        <v>2919.5325417831909</v>
      </c>
      <c r="AO179" s="14">
        <f>P179/'REV95'!C178</f>
        <v>25.865189613714385</v>
      </c>
      <c r="AP179" s="14">
        <f>Q179/'REV95'!C178</f>
        <v>40.22924759626337</v>
      </c>
      <c r="AQ179" s="14">
        <f>R179/'REV95'!C178</f>
        <v>256.79994533570647</v>
      </c>
      <c r="AR179" s="14">
        <f>S179/'REV95'!C178</f>
        <v>275.58912941527211</v>
      </c>
      <c r="AS179" s="14">
        <f>T179/'REV95'!C178</f>
        <v>138.65007610589166</v>
      </c>
      <c r="AT179" s="14">
        <f>U179/'REV95'!C178</f>
        <v>186.45779813551454</v>
      </c>
      <c r="AU179" s="14">
        <f>W179/'REV95'!C178</f>
        <v>4254.4293251071622</v>
      </c>
      <c r="AV179" s="14">
        <f>X179/'REV95'!$C178</f>
        <v>18.4788277790257</v>
      </c>
      <c r="AW179" s="14">
        <f>Y179/'REV95'!$C178</f>
        <v>5.2836833890186536</v>
      </c>
      <c r="AX179" s="14">
        <f>Z179/'REV95'!$C178</f>
        <v>158.36292973735831</v>
      </c>
      <c r="AY179" s="14">
        <f>AA179/'REV95'!$C178</f>
        <v>10.59703821456503</v>
      </c>
      <c r="AZ179" s="14">
        <f>AB179/'REV95'!$C178</f>
        <v>4159.5274798032697</v>
      </c>
      <c r="BA179" s="14">
        <f>AC179/'REV95'!$C178</f>
        <v>1111.6666298398275</v>
      </c>
      <c r="BB179" s="14">
        <f>AE179/'REV95'!C178</f>
        <v>5653.1846474842496</v>
      </c>
    </row>
    <row r="181" spans="1:54" x14ac:dyDescent="0.25">
      <c r="BA181" s="13" t="s">
        <v>597</v>
      </c>
      <c r="BB181" s="27">
        <v>181684737.10000002</v>
      </c>
    </row>
    <row r="182" spans="1:54" x14ac:dyDescent="0.25">
      <c r="BA182" s="13" t="s">
        <v>598</v>
      </c>
      <c r="BB182" s="14" t="e">
        <f>(AE179+BB181)/'REV95'!#REF!</f>
        <v>#REF!</v>
      </c>
    </row>
  </sheetData>
  <printOptions horizontalCentered="1"/>
  <pageMargins left="0.25" right="0.25" top="0.74" bottom="1" header="0.5" footer="0.5"/>
  <pageSetup fitToHeight="28" orientation="portrait" horizontalDpi="4294967292" verticalDpi="300" r:id="rId1"/>
  <headerFooter alignWithMargins="0">
    <oddHeader>&amp;L&amp;D&amp;CEXPENDITURES PER PUPIL-1994-95
&amp;R&amp;F</oddHeader>
    <oddFooter>&amp;LKDE-DIVISION OF FINANCE&amp;CPage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2019-06-10T15:47:26+00:00</Publication_x0020_Date>
    <Audience1 xmlns="3a62de7d-ba57-4f43-9dae-9623ba637be0"/>
    <_dlc_DocId xmlns="3a62de7d-ba57-4f43-9dae-9623ba637be0">KYED-248-11870</_dlc_DocId>
    <_dlc_DocIdUrl xmlns="3a62de7d-ba57-4f43-9dae-9623ba637be0">
      <Url>https://education-edit.ky.gov/districts/FinRept/_layouts/15/DocIdRedir.aspx?ID=KYED-248-11870</Url>
      <Description>KYED-248-11870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BA7B739-7838-49AC-B2FF-E7C734E457BE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ac33b2e0-e00e-4351-bf82-6c31476acd57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4B8471-5C4D-4043-AA64-279AB89D2001}"/>
</file>

<file path=customXml/itemProps3.xml><?xml version="1.0" encoding="utf-8"?>
<ds:datastoreItem xmlns:ds="http://schemas.openxmlformats.org/officeDocument/2006/customXml" ds:itemID="{5E671286-CA1F-4AC9-8B0D-AACFE73144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6A8F49-DB94-451C-AE40-BB20D5025794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A8B4FA30-6774-4EA9-9273-FE2C75E4DC6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REV95</vt:lpstr>
      <vt:lpstr>EXP95</vt:lpstr>
      <vt:lpstr>_REV95</vt:lpstr>
      <vt:lpstr>data</vt:lpstr>
      <vt:lpstr>Database</vt:lpstr>
      <vt:lpstr>'EXP95'!Print_Titles</vt:lpstr>
      <vt:lpstr>rrev95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subject/>
  <dc:creator>Finance</dc:creator>
  <cp:keywords/>
  <dc:description/>
  <cp:lastModifiedBy>Conway, Karen - Division of District Support</cp:lastModifiedBy>
  <cp:lastPrinted>1999-10-21T12:11:54Z</cp:lastPrinted>
  <dcterms:created xsi:type="dcterms:W3CDTF">2019-06-10T15:48:31Z</dcterms:created>
  <dcterms:modified xsi:type="dcterms:W3CDTF">2019-06-10T15:53:25Z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KYED-248-60</vt:lpwstr>
  </property>
  <property fmtid="{D5CDD505-2E9C-101B-9397-08002B2CF9AE}" pid="3" name="_dlc_DocIdItemGuid">
    <vt:lpwstr>21f04ee7-7245-4f83-b8e5-c7f8b859094b</vt:lpwstr>
  </property>
  <property fmtid="{D5CDD505-2E9C-101B-9397-08002B2CF9AE}" pid="4" name="_dlc_DocIdUrl">
    <vt:lpwstr>https://education.ky.gov/districts/FinRept/_layouts/DocIdRedir.aspx?ID=KYED-248-60, KYED-248-60</vt:lpwstr>
  </property>
  <property fmtid="{D5CDD505-2E9C-101B-9397-08002B2CF9AE}" pid="5" name="ContentTypeId">
    <vt:lpwstr>0x0101001BEB557DBE01834EAB47A683706DCD5B0095D92E572789134A99EE5E779A996F4E</vt:lpwstr>
  </property>
</Properties>
</file>